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675" windowWidth="28830" windowHeight="6735" tabRatio="732"/>
  </bookViews>
  <sheets>
    <sheet name="2016 INVESTOR OWNED ELECTRIC" sheetId="1" r:id="rId1"/>
    <sheet name="2016 MUNICIPAL ELECTRIC" sheetId="3" r:id="rId2"/>
    <sheet name="2016 RURAL ELECTRIC COOPERATIVE" sheetId="4" r:id="rId3"/>
  </sheets>
  <definedNames>
    <definedName name="\p" localSheetId="1">'2016 MUNICIPAL ELECTRIC'!$B$161:$B$168</definedName>
    <definedName name="\p" localSheetId="2">'2016 RURAL ELECTRIC COOPERATIVE'!#REF!</definedName>
    <definedName name="\p">'2016 INVESTOR OWNED ELECTRIC'!$B$35:$B$42</definedName>
    <definedName name="___PRINT_MACRO_">#N/A</definedName>
    <definedName name="_Fill" localSheetId="1" hidden="1">'2016 MUNICIPAL ELECTRIC'!$A$77:$A$140</definedName>
    <definedName name="_Fill" localSheetId="2" hidden="1">'2016 RURAL ELECTRIC COOPERATIVE'!$B$6:$B$52</definedName>
    <definedName name="_Fill" hidden="1">#REF!</definedName>
    <definedName name="_Key1" localSheetId="1" hidden="1">'2016 MUNICIPAL ELECTRIC'!$BA$19</definedName>
    <definedName name="_Key1" localSheetId="2" hidden="1">'2016 RURAL ELECTRIC COOPERATIVE'!$C$6:$C$52</definedName>
    <definedName name="_Key1" hidden="1">#REF!</definedName>
    <definedName name="_Key2" localSheetId="1" hidden="1">'2016 MUNICIPAL ELECTRIC'!$AY$19</definedName>
    <definedName name="_Key2" localSheetId="2" hidden="1">'2016 RURAL ELECTRIC COOPERATIVE'!$C$6:$C$52</definedName>
    <definedName name="_Key2" hidden="1">#REF!</definedName>
    <definedName name="_Order1" localSheetId="2" hidden="1">255</definedName>
    <definedName name="_Order1" hidden="1">0</definedName>
    <definedName name="_Order2" hidden="1">255</definedName>
    <definedName name="_Regression_Int" localSheetId="0" hidden="1">1</definedName>
    <definedName name="_Regression_Int" localSheetId="1" hidden="1">1</definedName>
    <definedName name="_Regression_Int" localSheetId="2" hidden="1">1</definedName>
    <definedName name="_Sort" localSheetId="2" hidden="1">'2016 RURAL ELECTRIC COOPERATIVE'!$C$6:$AZ$54</definedName>
    <definedName name="_Sort" hidden="1">#REF!</definedName>
    <definedName name="PAGE_1">#N/A</definedName>
    <definedName name="PAGE_2" localSheetId="1">#N/A</definedName>
    <definedName name="PAGE_2" localSheetId="2">'2016 RURAL ELECTRIC COOPERATIVE'!#REF!</definedName>
    <definedName name="PAGE_2">'2016 INVESTOR OWNED ELECTRIC'!$II$8160</definedName>
    <definedName name="PAGE_3" localSheetId="1">#N/A</definedName>
    <definedName name="PAGE_3" localSheetId="2">#N/A</definedName>
    <definedName name="PAGE_3">'2016 INVESTOR OWNED ELECTRIC'!$II$8160</definedName>
    <definedName name="PAGE_4" localSheetId="1">#N/A</definedName>
    <definedName name="PAGE_4" localSheetId="2">'2016 RURAL ELECTRIC COOPERATIVE'!#REF!</definedName>
    <definedName name="PAGE_4">'2016 INVESTOR OWNED ELECTRIC'!$H$13:$II$8160</definedName>
    <definedName name="PAGE_5" localSheetId="2">'2016 RURAL ELECTRIC COOPERATIVE'!#REF!</definedName>
    <definedName name="PAGE_5">'2016 INVESTOR OWNED ELECTRIC'!$II$8160</definedName>
    <definedName name="PAGE_6" localSheetId="2">'2016 RURAL ELECTRIC COOPERATIVE'!#REF!</definedName>
    <definedName name="PAGE_6">'2016 INVESTOR OWNED ELECTRIC'!$II$8160</definedName>
    <definedName name="PAGE_7" localSheetId="2">'2016 RURAL ELECTRIC COOPERATIVE'!#REF!</definedName>
    <definedName name="PAGE_7">'2016 INVESTOR OWNED ELECTRIC'!$II$8160</definedName>
    <definedName name="PAGE_8" localSheetId="2">'2016 RURAL ELECTRIC COOPERATIVE'!#REF!</definedName>
    <definedName name="PAGE_8">'2016 INVESTOR OWNED ELECTRIC'!$W$13:$II$8160</definedName>
    <definedName name="_xlnm.Print_Area" localSheetId="0">'2016 INVESTOR OWNED ELECTRIC'!$A$1:$W$16</definedName>
    <definedName name="_xlnm.Print_Area" localSheetId="1">'2016 MUNICIPAL ELECTRIC'!$A$5:$AF$144</definedName>
    <definedName name="_xlnm.Print_Area" localSheetId="2">'2016 RURAL ELECTRIC COOPERATIVE'!$B$5:$AG$59</definedName>
    <definedName name="Print_Area_MI" localSheetId="1">'2016 MUNICIPAL ELECTRIC'!$A$5:$AF$144</definedName>
    <definedName name="Print_Area_MI" localSheetId="2">'2016 RURAL ELECTRIC COOPERATIVE'!$B$6:$AG$54</definedName>
    <definedName name="Print_Area_MI">'2016 INVESTOR OWNED ELECTRIC'!$A$1:$W$13</definedName>
    <definedName name="_xlnm.Print_Titles" localSheetId="0">'2016 INVESTOR OWNED ELECTRIC'!$A:$B</definedName>
    <definedName name="_xlnm.Print_Titles" localSheetId="1">'2016 MUNICIPAL ELECTRIC'!$1:$4</definedName>
    <definedName name="_xlnm.Print_Titles" localSheetId="2">'2016 RURAL ELECTRIC COOPERATIVE'!$1:$4</definedName>
    <definedName name="Print_Titles_MI" localSheetId="1">'2016 MUNICIPAL ELECTRIC'!$1:$4</definedName>
    <definedName name="Print_Titles_MI" localSheetId="2">'2016 RURAL ELECTRIC COOPERATIVE'!$1:$4</definedName>
  </definedNames>
  <calcPr calcId="145621"/>
</workbook>
</file>

<file path=xl/calcChain.xml><?xml version="1.0" encoding="utf-8"?>
<calcChain xmlns="http://schemas.openxmlformats.org/spreadsheetml/2006/main">
  <c r="AG45" i="4" l="1"/>
  <c r="AG43" i="4"/>
  <c r="AG41" i="4"/>
  <c r="AG39" i="4"/>
  <c r="AG34" i="4"/>
  <c r="AG32" i="4"/>
  <c r="AG31" i="4"/>
  <c r="AG30" i="4"/>
  <c r="AG24" i="4"/>
  <c r="AG22" i="4"/>
  <c r="AG14" i="4"/>
  <c r="AG13" i="4"/>
  <c r="AG12" i="4"/>
  <c r="AG11" i="4"/>
  <c r="AG10" i="4"/>
  <c r="AG9" i="4"/>
  <c r="AG8" i="4"/>
  <c r="AG7" i="4"/>
  <c r="AG6" i="4"/>
  <c r="AD52" i="4"/>
  <c r="AD51" i="4"/>
  <c r="AD50" i="4"/>
  <c r="AD49" i="4"/>
  <c r="AD48" i="4"/>
  <c r="AD47" i="4"/>
  <c r="AD46" i="4"/>
  <c r="AD45" i="4"/>
  <c r="AD44" i="4"/>
  <c r="AD43" i="4"/>
  <c r="AD42" i="4"/>
  <c r="AD41" i="4"/>
  <c r="AD40" i="4"/>
  <c r="AD39" i="4"/>
  <c r="AD38" i="4"/>
  <c r="AD37" i="4"/>
  <c r="AD36" i="4"/>
  <c r="AD35" i="4"/>
  <c r="AD34" i="4"/>
  <c r="AD33" i="4"/>
  <c r="AD32" i="4"/>
  <c r="AD31" i="4"/>
  <c r="AD30" i="4"/>
  <c r="AD29" i="4"/>
  <c r="AD28" i="4"/>
  <c r="AD27" i="4"/>
  <c r="AD26" i="4"/>
  <c r="AD25" i="4"/>
  <c r="AD24" i="4"/>
  <c r="AD23" i="4"/>
  <c r="AD22" i="4"/>
  <c r="AD21" i="4"/>
  <c r="AD20" i="4"/>
  <c r="AD19" i="4"/>
  <c r="AD18" i="4"/>
  <c r="AD17" i="4"/>
  <c r="AD16" i="4"/>
  <c r="AD15" i="4"/>
  <c r="AD14" i="4"/>
  <c r="AD13" i="4"/>
  <c r="AD12" i="4"/>
  <c r="AD11" i="4"/>
  <c r="AD10" i="4"/>
  <c r="AD9" i="4"/>
  <c r="AD8" i="4"/>
  <c r="AD7" i="4"/>
  <c r="AD6" i="4"/>
  <c r="AA52" i="4"/>
  <c r="AA51" i="4"/>
  <c r="AA50" i="4"/>
  <c r="AA49" i="4"/>
  <c r="AA48" i="4"/>
  <c r="AA47" i="4"/>
  <c r="AA46" i="4"/>
  <c r="AA45" i="4"/>
  <c r="AA44" i="4"/>
  <c r="AA43" i="4"/>
  <c r="AA42" i="4"/>
  <c r="AA41" i="4"/>
  <c r="AA40" i="4"/>
  <c r="AA39" i="4"/>
  <c r="AA38" i="4"/>
  <c r="AA37" i="4"/>
  <c r="AA36" i="4"/>
  <c r="AA35" i="4"/>
  <c r="AA34" i="4"/>
  <c r="AA33" i="4"/>
  <c r="AA32" i="4"/>
  <c r="AA31" i="4"/>
  <c r="AA30" i="4"/>
  <c r="AA29" i="4"/>
  <c r="AA28" i="4"/>
  <c r="AA27" i="4"/>
  <c r="AA26" i="4"/>
  <c r="AA25" i="4"/>
  <c r="AA24" i="4"/>
  <c r="AA23" i="4"/>
  <c r="AA22" i="4"/>
  <c r="AA21" i="4"/>
  <c r="AA20" i="4"/>
  <c r="AA19" i="4"/>
  <c r="AA18" i="4"/>
  <c r="AA17" i="4"/>
  <c r="AA16" i="4"/>
  <c r="AA15" i="4"/>
  <c r="AA14" i="4"/>
  <c r="AA13" i="4"/>
  <c r="AA12" i="4"/>
  <c r="AA11" i="4"/>
  <c r="AA10" i="4"/>
  <c r="AA9" i="4"/>
  <c r="AA8" i="4"/>
  <c r="AA7" i="4"/>
  <c r="AA6" i="4"/>
  <c r="X52" i="4"/>
  <c r="X51" i="4"/>
  <c r="X50" i="4"/>
  <c r="X49" i="4"/>
  <c r="X48" i="4"/>
  <c r="X47" i="4"/>
  <c r="X46" i="4"/>
  <c r="X45" i="4"/>
  <c r="X44" i="4"/>
  <c r="X43" i="4"/>
  <c r="X42" i="4"/>
  <c r="X41" i="4"/>
  <c r="X40" i="4"/>
  <c r="X39" i="4"/>
  <c r="X38" i="4"/>
  <c r="X37" i="4"/>
  <c r="X36" i="4"/>
  <c r="X35" i="4"/>
  <c r="X34" i="4"/>
  <c r="X33" i="4"/>
  <c r="X32" i="4"/>
  <c r="X31" i="4"/>
  <c r="X30" i="4"/>
  <c r="X29" i="4"/>
  <c r="X28" i="4"/>
  <c r="X27" i="4"/>
  <c r="X26" i="4"/>
  <c r="X25" i="4"/>
  <c r="X24" i="4"/>
  <c r="X23" i="4"/>
  <c r="X22" i="4"/>
  <c r="X21" i="4"/>
  <c r="X20" i="4"/>
  <c r="X19" i="4"/>
  <c r="X18" i="4"/>
  <c r="X17" i="4"/>
  <c r="X16" i="4"/>
  <c r="X15" i="4"/>
  <c r="X14" i="4"/>
  <c r="X13" i="4"/>
  <c r="X12" i="4"/>
  <c r="X11" i="4"/>
  <c r="X10" i="4"/>
  <c r="X9" i="4"/>
  <c r="X8" i="4"/>
  <c r="X7" i="4"/>
  <c r="X6" i="4"/>
  <c r="U52" i="4"/>
  <c r="U51" i="4"/>
  <c r="U50" i="4"/>
  <c r="U49" i="4"/>
  <c r="U48" i="4"/>
  <c r="U47" i="4"/>
  <c r="U46" i="4"/>
  <c r="U45" i="4"/>
  <c r="U44" i="4"/>
  <c r="U43" i="4"/>
  <c r="U42" i="4"/>
  <c r="U41" i="4"/>
  <c r="U40" i="4"/>
  <c r="U39" i="4"/>
  <c r="U38" i="4"/>
  <c r="U37" i="4"/>
  <c r="U36" i="4"/>
  <c r="U35" i="4"/>
  <c r="U34" i="4"/>
  <c r="U33" i="4"/>
  <c r="U32" i="4"/>
  <c r="U31" i="4"/>
  <c r="U30" i="4"/>
  <c r="U29" i="4"/>
  <c r="U28" i="4"/>
  <c r="U27" i="4"/>
  <c r="U26" i="4"/>
  <c r="U25" i="4"/>
  <c r="U24" i="4"/>
  <c r="U23" i="4"/>
  <c r="U22" i="4"/>
  <c r="U21" i="4"/>
  <c r="U20" i="4"/>
  <c r="U19" i="4"/>
  <c r="U18" i="4"/>
  <c r="U17" i="4"/>
  <c r="U16" i="4"/>
  <c r="U15" i="4"/>
  <c r="U14" i="4"/>
  <c r="U13" i="4"/>
  <c r="U12" i="4"/>
  <c r="U11" i="4"/>
  <c r="U10" i="4"/>
  <c r="U9" i="4"/>
  <c r="U8" i="4"/>
  <c r="U7" i="4"/>
  <c r="U6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6" i="4"/>
  <c r="I52" i="4"/>
  <c r="I51" i="4"/>
  <c r="I50" i="4"/>
  <c r="I49" i="4"/>
  <c r="I48" i="4"/>
  <c r="I47" i="4"/>
  <c r="I46" i="4"/>
  <c r="I45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I8" i="4"/>
  <c r="I7" i="4"/>
  <c r="I6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K6" i="3" l="1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N140" i="3" l="1"/>
  <c r="N139" i="3"/>
  <c r="N138" i="3"/>
  <c r="N137" i="3"/>
  <c r="N136" i="3"/>
  <c r="N135" i="3"/>
  <c r="N134" i="3"/>
  <c r="N133" i="3"/>
  <c r="N132" i="3"/>
  <c r="N131" i="3"/>
  <c r="N130" i="3"/>
  <c r="N129" i="3"/>
  <c r="N128" i="3"/>
  <c r="N127" i="3"/>
  <c r="N126" i="3"/>
  <c r="N125" i="3"/>
  <c r="N124" i="3"/>
  <c r="N123" i="3"/>
  <c r="N122" i="3"/>
  <c r="N121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9" i="3"/>
  <c r="N88" i="3"/>
  <c r="N87" i="3"/>
  <c r="N86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AD6" i="3" l="1"/>
  <c r="AE6" i="3"/>
  <c r="AD7" i="3"/>
  <c r="AE7" i="3"/>
  <c r="AD8" i="3"/>
  <c r="AE8" i="3"/>
  <c r="AD9" i="3"/>
  <c r="AE9" i="3"/>
  <c r="AD10" i="3"/>
  <c r="AE10" i="3"/>
  <c r="AD11" i="3"/>
  <c r="AE11" i="3"/>
  <c r="AD12" i="3"/>
  <c r="AE12" i="3"/>
  <c r="AD13" i="3"/>
  <c r="AE13" i="3"/>
  <c r="AD14" i="3"/>
  <c r="AE14" i="3"/>
  <c r="AD15" i="3"/>
  <c r="AE15" i="3"/>
  <c r="AD16" i="3"/>
  <c r="AE16" i="3"/>
  <c r="AD17" i="3"/>
  <c r="AE17" i="3"/>
  <c r="AD18" i="3"/>
  <c r="AE18" i="3"/>
  <c r="AD19" i="3"/>
  <c r="AE19" i="3"/>
  <c r="AD20" i="3"/>
  <c r="AE20" i="3"/>
  <c r="AD21" i="3"/>
  <c r="AE21" i="3"/>
  <c r="AD22" i="3"/>
  <c r="AE22" i="3"/>
  <c r="AD23" i="3"/>
  <c r="AE23" i="3"/>
  <c r="AF23" i="3" s="1"/>
  <c r="AD24" i="3"/>
  <c r="AE24" i="3"/>
  <c r="AD25" i="3"/>
  <c r="AE25" i="3"/>
  <c r="AD26" i="3"/>
  <c r="AE26" i="3"/>
  <c r="AD27" i="3"/>
  <c r="AE27" i="3"/>
  <c r="AF27" i="3" s="1"/>
  <c r="AD28" i="3"/>
  <c r="AE28" i="3"/>
  <c r="AD29" i="3"/>
  <c r="AE29" i="3"/>
  <c r="AD30" i="3"/>
  <c r="AE30" i="3"/>
  <c r="AD31" i="3"/>
  <c r="AE31" i="3"/>
  <c r="AF31" i="3" s="1"/>
  <c r="AD32" i="3"/>
  <c r="AE32" i="3"/>
  <c r="AD33" i="3"/>
  <c r="AE33" i="3"/>
  <c r="AD34" i="3"/>
  <c r="AE34" i="3"/>
  <c r="AD35" i="3"/>
  <c r="AE35" i="3"/>
  <c r="AD36" i="3"/>
  <c r="AE36" i="3"/>
  <c r="AD37" i="3"/>
  <c r="AE37" i="3"/>
  <c r="AD38" i="3"/>
  <c r="AE38" i="3"/>
  <c r="AD39" i="3"/>
  <c r="AE39" i="3"/>
  <c r="AD40" i="3"/>
  <c r="AE40" i="3"/>
  <c r="AD41" i="3"/>
  <c r="AE41" i="3"/>
  <c r="AD42" i="3"/>
  <c r="AE42" i="3"/>
  <c r="AD43" i="3"/>
  <c r="AE43" i="3"/>
  <c r="AD44" i="3"/>
  <c r="AE44" i="3"/>
  <c r="AD45" i="3"/>
  <c r="AE45" i="3"/>
  <c r="AD46" i="3"/>
  <c r="AE46" i="3"/>
  <c r="AD47" i="3"/>
  <c r="AE47" i="3"/>
  <c r="AD48" i="3"/>
  <c r="AE48" i="3"/>
  <c r="AD49" i="3"/>
  <c r="AE49" i="3"/>
  <c r="AD50" i="3"/>
  <c r="AE50" i="3"/>
  <c r="AD51" i="3"/>
  <c r="AE51" i="3"/>
  <c r="AF51" i="3" s="1"/>
  <c r="AD52" i="3"/>
  <c r="AE52" i="3"/>
  <c r="AD53" i="3"/>
  <c r="AE53" i="3"/>
  <c r="AD54" i="3"/>
  <c r="AE54" i="3"/>
  <c r="AD55" i="3"/>
  <c r="AE55" i="3"/>
  <c r="AD56" i="3"/>
  <c r="AE56" i="3"/>
  <c r="AD57" i="3"/>
  <c r="AE57" i="3"/>
  <c r="AD58" i="3"/>
  <c r="AE58" i="3"/>
  <c r="AD59" i="3"/>
  <c r="AE59" i="3"/>
  <c r="AF59" i="3" s="1"/>
  <c r="AD60" i="3"/>
  <c r="AE60" i="3"/>
  <c r="AD61" i="3"/>
  <c r="AE61" i="3"/>
  <c r="AD62" i="3"/>
  <c r="AE62" i="3"/>
  <c r="AD63" i="3"/>
  <c r="AE63" i="3"/>
  <c r="AD64" i="3"/>
  <c r="AE64" i="3"/>
  <c r="AD65" i="3"/>
  <c r="AE65" i="3"/>
  <c r="AD66" i="3"/>
  <c r="AE66" i="3"/>
  <c r="AD67" i="3"/>
  <c r="AE67" i="3"/>
  <c r="AD68" i="3"/>
  <c r="AF68" i="3" s="1"/>
  <c r="AE68" i="3"/>
  <c r="AD69" i="3"/>
  <c r="AE69" i="3"/>
  <c r="AD70" i="3"/>
  <c r="AE70" i="3"/>
  <c r="AD71" i="3"/>
  <c r="AE71" i="3"/>
  <c r="AD72" i="3"/>
  <c r="AF72" i="3" s="1"/>
  <c r="AE72" i="3"/>
  <c r="AD73" i="3"/>
  <c r="AE73" i="3"/>
  <c r="AD74" i="3"/>
  <c r="AE74" i="3"/>
  <c r="AD75" i="3"/>
  <c r="AE75" i="3"/>
  <c r="AD76" i="3"/>
  <c r="AE76" i="3"/>
  <c r="AD77" i="3"/>
  <c r="AE77" i="3"/>
  <c r="AD78" i="3"/>
  <c r="AE78" i="3"/>
  <c r="AD79" i="3"/>
  <c r="AE79" i="3"/>
  <c r="AF79" i="3" s="1"/>
  <c r="AD80" i="3"/>
  <c r="AF80" i="3" s="1"/>
  <c r="AE80" i="3"/>
  <c r="AD81" i="3"/>
  <c r="AE81" i="3"/>
  <c r="AD82" i="3"/>
  <c r="AE82" i="3"/>
  <c r="AD83" i="3"/>
  <c r="AE83" i="3"/>
  <c r="AF83" i="3" s="1"/>
  <c r="AD84" i="3"/>
  <c r="AF84" i="3" s="1"/>
  <c r="AE84" i="3"/>
  <c r="AD85" i="3"/>
  <c r="AE85" i="3"/>
  <c r="AD86" i="3"/>
  <c r="AE86" i="3"/>
  <c r="AD87" i="3"/>
  <c r="AE87" i="3"/>
  <c r="AD88" i="3"/>
  <c r="AE88" i="3"/>
  <c r="AD89" i="3"/>
  <c r="AE89" i="3"/>
  <c r="AD90" i="3"/>
  <c r="AE90" i="3"/>
  <c r="AD91" i="3"/>
  <c r="AE91" i="3"/>
  <c r="AD92" i="3"/>
  <c r="AF92" i="3" s="1"/>
  <c r="AE92" i="3"/>
  <c r="AD93" i="3"/>
  <c r="AE93" i="3"/>
  <c r="AD94" i="3"/>
  <c r="AE94" i="3"/>
  <c r="AD95" i="3"/>
  <c r="AE95" i="3"/>
  <c r="AD96" i="3"/>
  <c r="AE96" i="3"/>
  <c r="AD97" i="3"/>
  <c r="AE97" i="3"/>
  <c r="AD98" i="3"/>
  <c r="AE98" i="3"/>
  <c r="AD99" i="3"/>
  <c r="AE99" i="3"/>
  <c r="AD100" i="3"/>
  <c r="AF100" i="3" s="1"/>
  <c r="AE100" i="3"/>
  <c r="AD101" i="3"/>
  <c r="AE101" i="3"/>
  <c r="AD102" i="3"/>
  <c r="AE102" i="3"/>
  <c r="AD103" i="3"/>
  <c r="AE103" i="3"/>
  <c r="AF103" i="3" s="1"/>
  <c r="AD104" i="3"/>
  <c r="AF104" i="3" s="1"/>
  <c r="AE104" i="3"/>
  <c r="AD105" i="3"/>
  <c r="AE105" i="3"/>
  <c r="AD106" i="3"/>
  <c r="AE106" i="3"/>
  <c r="AD107" i="3"/>
  <c r="AE107" i="3"/>
  <c r="AF107" i="3" s="1"/>
  <c r="AD108" i="3"/>
  <c r="AE108" i="3"/>
  <c r="AD109" i="3"/>
  <c r="AE109" i="3"/>
  <c r="AD110" i="3"/>
  <c r="AE110" i="3"/>
  <c r="AD111" i="3"/>
  <c r="AE111" i="3"/>
  <c r="AF111" i="3" s="1"/>
  <c r="AD112" i="3"/>
  <c r="AE112" i="3"/>
  <c r="AD113" i="3"/>
  <c r="AE113" i="3"/>
  <c r="AD114" i="3"/>
  <c r="AE114" i="3"/>
  <c r="AD115" i="3"/>
  <c r="AE115" i="3"/>
  <c r="AF115" i="3" s="1"/>
  <c r="AD116" i="3"/>
  <c r="AE116" i="3"/>
  <c r="AD117" i="3"/>
  <c r="AE117" i="3"/>
  <c r="AD118" i="3"/>
  <c r="AE118" i="3"/>
  <c r="AD119" i="3"/>
  <c r="AE119" i="3"/>
  <c r="AF119" i="3" s="1"/>
  <c r="AD120" i="3"/>
  <c r="AE120" i="3"/>
  <c r="AD121" i="3"/>
  <c r="AE121" i="3"/>
  <c r="AD122" i="3"/>
  <c r="AE122" i="3"/>
  <c r="AD123" i="3"/>
  <c r="AE123" i="3"/>
  <c r="AF123" i="3" s="1"/>
  <c r="AD124" i="3"/>
  <c r="AE124" i="3"/>
  <c r="AD125" i="3"/>
  <c r="AE125" i="3"/>
  <c r="AD126" i="3"/>
  <c r="AE126" i="3"/>
  <c r="AD127" i="3"/>
  <c r="AE127" i="3"/>
  <c r="AD128" i="3"/>
  <c r="AE128" i="3"/>
  <c r="AD129" i="3"/>
  <c r="AE129" i="3"/>
  <c r="AD130" i="3"/>
  <c r="AE130" i="3"/>
  <c r="AD131" i="3"/>
  <c r="AE131" i="3"/>
  <c r="AF131" i="3" s="1"/>
  <c r="AD132" i="3"/>
  <c r="AE132" i="3"/>
  <c r="AD133" i="3"/>
  <c r="AE133" i="3"/>
  <c r="AD134" i="3"/>
  <c r="AE134" i="3"/>
  <c r="AD135" i="3"/>
  <c r="AE135" i="3"/>
  <c r="AD136" i="3"/>
  <c r="AE136" i="3"/>
  <c r="AD137" i="3"/>
  <c r="AE137" i="3"/>
  <c r="AD138" i="3"/>
  <c r="AE138" i="3"/>
  <c r="AD139" i="3"/>
  <c r="AE139" i="3"/>
  <c r="AF139" i="3" s="1"/>
  <c r="AD140" i="3"/>
  <c r="AE140" i="3"/>
  <c r="AE5" i="3"/>
  <c r="AD5" i="3"/>
  <c r="E140" i="3"/>
  <c r="E139" i="3"/>
  <c r="E138" i="3"/>
  <c r="E137" i="3"/>
  <c r="E136" i="3"/>
  <c r="E135" i="3"/>
  <c r="E134" i="3"/>
  <c r="E133" i="3"/>
  <c r="E132" i="3"/>
  <c r="E131" i="3"/>
  <c r="E130" i="3"/>
  <c r="E129" i="3"/>
  <c r="E128" i="3"/>
  <c r="E127" i="3"/>
  <c r="E126" i="3"/>
  <c r="E125" i="3"/>
  <c r="E124" i="3"/>
  <c r="E123" i="3"/>
  <c r="E122" i="3"/>
  <c r="E121" i="3"/>
  <c r="E120" i="3"/>
  <c r="E119" i="3"/>
  <c r="E118" i="3"/>
  <c r="E117" i="3"/>
  <c r="E116" i="3"/>
  <c r="E115" i="3"/>
  <c r="E114" i="3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9" i="3"/>
  <c r="E98" i="3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Q140" i="3"/>
  <c r="Q139" i="3"/>
  <c r="Q138" i="3"/>
  <c r="Q137" i="3"/>
  <c r="Q136" i="3"/>
  <c r="Q135" i="3"/>
  <c r="Q134" i="3"/>
  <c r="Q133" i="3"/>
  <c r="Q132" i="3"/>
  <c r="Q131" i="3"/>
  <c r="Q130" i="3"/>
  <c r="Q129" i="3"/>
  <c r="Q128" i="3"/>
  <c r="Q127" i="3"/>
  <c r="Q126" i="3"/>
  <c r="Q125" i="3"/>
  <c r="Q124" i="3"/>
  <c r="Q123" i="3"/>
  <c r="Q122" i="3"/>
  <c r="Q121" i="3"/>
  <c r="Q120" i="3"/>
  <c r="Q119" i="3"/>
  <c r="Q118" i="3"/>
  <c r="Q117" i="3"/>
  <c r="Q116" i="3"/>
  <c r="Q115" i="3"/>
  <c r="Q114" i="3"/>
  <c r="Q113" i="3"/>
  <c r="Q112" i="3"/>
  <c r="Q111" i="3"/>
  <c r="Q110" i="3"/>
  <c r="Q109" i="3"/>
  <c r="Q108" i="3"/>
  <c r="Q107" i="3"/>
  <c r="Q106" i="3"/>
  <c r="Q105" i="3"/>
  <c r="Q104" i="3"/>
  <c r="Q103" i="3"/>
  <c r="Q102" i="3"/>
  <c r="Q101" i="3"/>
  <c r="Q100" i="3"/>
  <c r="Q99" i="3"/>
  <c r="Q98" i="3"/>
  <c r="Q97" i="3"/>
  <c r="Q96" i="3"/>
  <c r="Q95" i="3"/>
  <c r="Q94" i="3"/>
  <c r="Q93" i="3"/>
  <c r="Q92" i="3"/>
  <c r="Q91" i="3"/>
  <c r="Q90" i="3"/>
  <c r="Q89" i="3"/>
  <c r="Q88" i="3"/>
  <c r="Q87" i="3"/>
  <c r="Q86" i="3"/>
  <c r="Q85" i="3"/>
  <c r="Q84" i="3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T140" i="3"/>
  <c r="T139" i="3"/>
  <c r="T138" i="3"/>
  <c r="T137" i="3"/>
  <c r="T136" i="3"/>
  <c r="T135" i="3"/>
  <c r="T134" i="3"/>
  <c r="T133" i="3"/>
  <c r="T132" i="3"/>
  <c r="T131" i="3"/>
  <c r="T130" i="3"/>
  <c r="T129" i="3"/>
  <c r="T128" i="3"/>
  <c r="T127" i="3"/>
  <c r="T126" i="3"/>
  <c r="T125" i="3"/>
  <c r="T124" i="3"/>
  <c r="T123" i="3"/>
  <c r="T122" i="3"/>
  <c r="T121" i="3"/>
  <c r="T120" i="3"/>
  <c r="T119" i="3"/>
  <c r="T118" i="3"/>
  <c r="T117" i="3"/>
  <c r="T116" i="3"/>
  <c r="T115" i="3"/>
  <c r="T114" i="3"/>
  <c r="T113" i="3"/>
  <c r="T112" i="3"/>
  <c r="T111" i="3"/>
  <c r="T110" i="3"/>
  <c r="T109" i="3"/>
  <c r="T108" i="3"/>
  <c r="T107" i="3"/>
  <c r="T106" i="3"/>
  <c r="T105" i="3"/>
  <c r="T104" i="3"/>
  <c r="T103" i="3"/>
  <c r="T102" i="3"/>
  <c r="T101" i="3"/>
  <c r="T100" i="3"/>
  <c r="T99" i="3"/>
  <c r="T98" i="3"/>
  <c r="T97" i="3"/>
  <c r="T96" i="3"/>
  <c r="T95" i="3"/>
  <c r="T94" i="3"/>
  <c r="T93" i="3"/>
  <c r="T92" i="3"/>
  <c r="T91" i="3"/>
  <c r="T90" i="3"/>
  <c r="T89" i="3"/>
  <c r="T88" i="3"/>
  <c r="T87" i="3"/>
  <c r="T86" i="3"/>
  <c r="T85" i="3"/>
  <c r="T84" i="3"/>
  <c r="T83" i="3"/>
  <c r="T82" i="3"/>
  <c r="T81" i="3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6" i="3"/>
  <c r="T15" i="3"/>
  <c r="T14" i="3"/>
  <c r="T13" i="3"/>
  <c r="T12" i="3"/>
  <c r="T11" i="3"/>
  <c r="T10" i="3"/>
  <c r="T9" i="3"/>
  <c r="T8" i="3"/>
  <c r="T7" i="3"/>
  <c r="T6" i="3"/>
  <c r="W140" i="3"/>
  <c r="W139" i="3"/>
  <c r="W138" i="3"/>
  <c r="W137" i="3"/>
  <c r="W136" i="3"/>
  <c r="W135" i="3"/>
  <c r="W134" i="3"/>
  <c r="W133" i="3"/>
  <c r="W132" i="3"/>
  <c r="W131" i="3"/>
  <c r="W130" i="3"/>
  <c r="W129" i="3"/>
  <c r="W128" i="3"/>
  <c r="W127" i="3"/>
  <c r="W126" i="3"/>
  <c r="W125" i="3"/>
  <c r="W124" i="3"/>
  <c r="W123" i="3"/>
  <c r="W122" i="3"/>
  <c r="W121" i="3"/>
  <c r="W120" i="3"/>
  <c r="W119" i="3"/>
  <c r="W118" i="3"/>
  <c r="W117" i="3"/>
  <c r="W116" i="3"/>
  <c r="W115" i="3"/>
  <c r="W114" i="3"/>
  <c r="W113" i="3"/>
  <c r="W112" i="3"/>
  <c r="W111" i="3"/>
  <c r="W110" i="3"/>
  <c r="W109" i="3"/>
  <c r="W108" i="3"/>
  <c r="W107" i="3"/>
  <c r="W106" i="3"/>
  <c r="W105" i="3"/>
  <c r="W104" i="3"/>
  <c r="W103" i="3"/>
  <c r="W102" i="3"/>
  <c r="W101" i="3"/>
  <c r="W100" i="3"/>
  <c r="W99" i="3"/>
  <c r="W98" i="3"/>
  <c r="W97" i="3"/>
  <c r="W96" i="3"/>
  <c r="W95" i="3"/>
  <c r="W94" i="3"/>
  <c r="W93" i="3"/>
  <c r="W92" i="3"/>
  <c r="W91" i="3"/>
  <c r="W90" i="3"/>
  <c r="W89" i="3"/>
  <c r="W88" i="3"/>
  <c r="W87" i="3"/>
  <c r="W86" i="3"/>
  <c r="W85" i="3"/>
  <c r="W84" i="3"/>
  <c r="W83" i="3"/>
  <c r="W82" i="3"/>
  <c r="W81" i="3"/>
  <c r="W80" i="3"/>
  <c r="W79" i="3"/>
  <c r="W78" i="3"/>
  <c r="W77" i="3"/>
  <c r="W76" i="3"/>
  <c r="W75" i="3"/>
  <c r="W74" i="3"/>
  <c r="W73" i="3"/>
  <c r="W72" i="3"/>
  <c r="W71" i="3"/>
  <c r="W70" i="3"/>
  <c r="W69" i="3"/>
  <c r="W68" i="3"/>
  <c r="W67" i="3"/>
  <c r="W66" i="3"/>
  <c r="W65" i="3"/>
  <c r="W64" i="3"/>
  <c r="W63" i="3"/>
  <c r="W62" i="3"/>
  <c r="W61" i="3"/>
  <c r="W60" i="3"/>
  <c r="W59" i="3"/>
  <c r="W58" i="3"/>
  <c r="W57" i="3"/>
  <c r="W56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Z140" i="3"/>
  <c r="Z139" i="3"/>
  <c r="Z138" i="3"/>
  <c r="Z137" i="3"/>
  <c r="Z136" i="3"/>
  <c r="Z135" i="3"/>
  <c r="Z134" i="3"/>
  <c r="Z133" i="3"/>
  <c r="Z132" i="3"/>
  <c r="Z131" i="3"/>
  <c r="Z130" i="3"/>
  <c r="Z129" i="3"/>
  <c r="Z128" i="3"/>
  <c r="Z127" i="3"/>
  <c r="Z126" i="3"/>
  <c r="Z125" i="3"/>
  <c r="Z124" i="3"/>
  <c r="Z123" i="3"/>
  <c r="Z122" i="3"/>
  <c r="Z121" i="3"/>
  <c r="Z120" i="3"/>
  <c r="Z119" i="3"/>
  <c r="Z118" i="3"/>
  <c r="Z117" i="3"/>
  <c r="Z116" i="3"/>
  <c r="Z115" i="3"/>
  <c r="Z114" i="3"/>
  <c r="Z113" i="3"/>
  <c r="Z112" i="3"/>
  <c r="Z111" i="3"/>
  <c r="Z110" i="3"/>
  <c r="Z109" i="3"/>
  <c r="Z108" i="3"/>
  <c r="Z107" i="3"/>
  <c r="Z106" i="3"/>
  <c r="Z105" i="3"/>
  <c r="Z104" i="3"/>
  <c r="Z103" i="3"/>
  <c r="Z102" i="3"/>
  <c r="Z101" i="3"/>
  <c r="Z100" i="3"/>
  <c r="Z99" i="3"/>
  <c r="Z98" i="3"/>
  <c r="Z97" i="3"/>
  <c r="Z96" i="3"/>
  <c r="Z95" i="3"/>
  <c r="Z94" i="3"/>
  <c r="Z93" i="3"/>
  <c r="Z92" i="3"/>
  <c r="Z91" i="3"/>
  <c r="Z90" i="3"/>
  <c r="Z89" i="3"/>
  <c r="Z88" i="3"/>
  <c r="Z87" i="3"/>
  <c r="Z86" i="3"/>
  <c r="Z85" i="3"/>
  <c r="Z84" i="3"/>
  <c r="Z83" i="3"/>
  <c r="Z82" i="3"/>
  <c r="Z81" i="3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61" i="3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Z16" i="3"/>
  <c r="Z15" i="3"/>
  <c r="Z14" i="3"/>
  <c r="Z13" i="3"/>
  <c r="Z12" i="3"/>
  <c r="Z11" i="3"/>
  <c r="Z10" i="3"/>
  <c r="Z9" i="3"/>
  <c r="Z8" i="3"/>
  <c r="Z7" i="3"/>
  <c r="Z6" i="3"/>
  <c r="AC140" i="3"/>
  <c r="AC139" i="3"/>
  <c r="AC138" i="3"/>
  <c r="AC137" i="3"/>
  <c r="AC136" i="3"/>
  <c r="AC135" i="3"/>
  <c r="AC134" i="3"/>
  <c r="AC133" i="3"/>
  <c r="AC132" i="3"/>
  <c r="AC131" i="3"/>
  <c r="AC130" i="3"/>
  <c r="AC129" i="3"/>
  <c r="AC128" i="3"/>
  <c r="AC127" i="3"/>
  <c r="AC126" i="3"/>
  <c r="AC125" i="3"/>
  <c r="AC124" i="3"/>
  <c r="AC123" i="3"/>
  <c r="AC122" i="3"/>
  <c r="AC121" i="3"/>
  <c r="AC120" i="3"/>
  <c r="AC119" i="3"/>
  <c r="AC118" i="3"/>
  <c r="AC117" i="3"/>
  <c r="AC116" i="3"/>
  <c r="AC115" i="3"/>
  <c r="AC114" i="3"/>
  <c r="AC113" i="3"/>
  <c r="AC112" i="3"/>
  <c r="AC111" i="3"/>
  <c r="AC110" i="3"/>
  <c r="AC109" i="3"/>
  <c r="AC108" i="3"/>
  <c r="AC107" i="3"/>
  <c r="AC106" i="3"/>
  <c r="AC105" i="3"/>
  <c r="AC104" i="3"/>
  <c r="AC103" i="3"/>
  <c r="AC102" i="3"/>
  <c r="AC101" i="3"/>
  <c r="AC100" i="3"/>
  <c r="AC99" i="3"/>
  <c r="AC98" i="3"/>
  <c r="AC97" i="3"/>
  <c r="AC96" i="3"/>
  <c r="AC95" i="3"/>
  <c r="AC94" i="3"/>
  <c r="AC93" i="3"/>
  <c r="AC92" i="3"/>
  <c r="AC91" i="3"/>
  <c r="AC90" i="3"/>
  <c r="AC89" i="3"/>
  <c r="AC88" i="3"/>
  <c r="AC87" i="3"/>
  <c r="AC86" i="3"/>
  <c r="AC85" i="3"/>
  <c r="AC84" i="3"/>
  <c r="AC83" i="3"/>
  <c r="AC82" i="3"/>
  <c r="AC81" i="3"/>
  <c r="AC80" i="3"/>
  <c r="AC79" i="3"/>
  <c r="AC78" i="3"/>
  <c r="AC77" i="3"/>
  <c r="AC76" i="3"/>
  <c r="AC75" i="3"/>
  <c r="AC74" i="3"/>
  <c r="AC73" i="3"/>
  <c r="AC72" i="3"/>
  <c r="AC71" i="3"/>
  <c r="AC70" i="3"/>
  <c r="AC69" i="3"/>
  <c r="AC68" i="3"/>
  <c r="AC67" i="3"/>
  <c r="AC66" i="3"/>
  <c r="AC65" i="3"/>
  <c r="AC64" i="3"/>
  <c r="AC63" i="3"/>
  <c r="AC62" i="3"/>
  <c r="AC61" i="3"/>
  <c r="AC60" i="3"/>
  <c r="AC59" i="3"/>
  <c r="AC58" i="3"/>
  <c r="AC57" i="3"/>
  <c r="AC56" i="3"/>
  <c r="AC55" i="3"/>
  <c r="AC54" i="3"/>
  <c r="AC53" i="3"/>
  <c r="AC52" i="3"/>
  <c r="AC51" i="3"/>
  <c r="AC50" i="3"/>
  <c r="AC49" i="3"/>
  <c r="AC48" i="3"/>
  <c r="AC47" i="3"/>
  <c r="AC46" i="3"/>
  <c r="AC45" i="3"/>
  <c r="AC44" i="3"/>
  <c r="AC43" i="3"/>
  <c r="AC42" i="3"/>
  <c r="AC41" i="3"/>
  <c r="AC40" i="3"/>
  <c r="AC39" i="3"/>
  <c r="AC38" i="3"/>
  <c r="AC37" i="3"/>
  <c r="AC36" i="3"/>
  <c r="AC35" i="3"/>
  <c r="AC34" i="3"/>
  <c r="AC33" i="3"/>
  <c r="AC32" i="3"/>
  <c r="AC31" i="3"/>
  <c r="AC30" i="3"/>
  <c r="AC29" i="3"/>
  <c r="AC28" i="3"/>
  <c r="AC27" i="3"/>
  <c r="AC26" i="3"/>
  <c r="AC25" i="3"/>
  <c r="AC24" i="3"/>
  <c r="AC23" i="3"/>
  <c r="AC22" i="3"/>
  <c r="AC21" i="3"/>
  <c r="AC20" i="3"/>
  <c r="AC19" i="3"/>
  <c r="AC18" i="3"/>
  <c r="AC17" i="3"/>
  <c r="AC16" i="3"/>
  <c r="AC15" i="3"/>
  <c r="AC14" i="3"/>
  <c r="AC13" i="3"/>
  <c r="AC12" i="3"/>
  <c r="AC11" i="3"/>
  <c r="AC10" i="3"/>
  <c r="AC9" i="3"/>
  <c r="AC8" i="3"/>
  <c r="AC7" i="3"/>
  <c r="AC6" i="3"/>
  <c r="AF140" i="3"/>
  <c r="AF136" i="3"/>
  <c r="AF135" i="3"/>
  <c r="AF132" i="3"/>
  <c r="AF120" i="3"/>
  <c r="AF112" i="3"/>
  <c r="AF108" i="3"/>
  <c r="AF96" i="3"/>
  <c r="AF88" i="3"/>
  <c r="AF76" i="3"/>
  <c r="AF64" i="3"/>
  <c r="AF60" i="3"/>
  <c r="AF56" i="3"/>
  <c r="AF52" i="3"/>
  <c r="AF48" i="3"/>
  <c r="AF44" i="3"/>
  <c r="AF40" i="3"/>
  <c r="AF36" i="3"/>
  <c r="AF32" i="3"/>
  <c r="AF28" i="3"/>
  <c r="AF24" i="3"/>
  <c r="AF16" i="3"/>
  <c r="AF8" i="3"/>
  <c r="AC5" i="3"/>
  <c r="Z5" i="3"/>
  <c r="W5" i="3"/>
  <c r="T5" i="3"/>
  <c r="Q5" i="3"/>
  <c r="N5" i="3"/>
  <c r="K5" i="3"/>
  <c r="H5" i="3"/>
  <c r="E5" i="3"/>
  <c r="S142" i="3"/>
  <c r="AF95" i="3" l="1"/>
  <c r="AF87" i="3"/>
  <c r="AF99" i="3"/>
  <c r="AF75" i="3"/>
  <c r="AF113" i="3"/>
  <c r="AF105" i="3"/>
  <c r="AF89" i="3"/>
  <c r="AF77" i="3"/>
  <c r="AF73" i="3"/>
  <c r="AF69" i="3"/>
  <c r="AF63" i="3"/>
  <c r="AF47" i="3"/>
  <c r="AF43" i="3"/>
  <c r="AF13" i="3"/>
  <c r="AF7" i="3"/>
  <c r="AF134" i="3"/>
  <c r="AF130" i="3"/>
  <c r="AF128" i="3"/>
  <c r="AF126" i="3"/>
  <c r="AF124" i="3"/>
  <c r="AF118" i="3"/>
  <c r="AF116" i="3"/>
  <c r="AF114" i="3"/>
  <c r="AF102" i="3"/>
  <c r="AF98" i="3"/>
  <c r="AF66" i="3"/>
  <c r="AF54" i="3"/>
  <c r="AF50" i="3"/>
  <c r="AF30" i="3"/>
  <c r="AF20" i="3"/>
  <c r="AF6" i="3"/>
  <c r="AF122" i="3"/>
  <c r="AF93" i="3"/>
  <c r="AF81" i="3"/>
  <c r="AF22" i="3"/>
  <c r="AF138" i="3"/>
  <c r="AF137" i="3"/>
  <c r="AF133" i="3"/>
  <c r="AF125" i="3"/>
  <c r="AF121" i="3"/>
  <c r="AF117" i="3"/>
  <c r="AF110" i="3"/>
  <c r="AF109" i="3"/>
  <c r="AF101" i="3"/>
  <c r="AF97" i="3"/>
  <c r="AF94" i="3"/>
  <c r="AF91" i="3"/>
  <c r="AF90" i="3"/>
  <c r="AF86" i="3"/>
  <c r="AF85" i="3"/>
  <c r="AF78" i="3"/>
  <c r="AF74" i="3"/>
  <c r="AF71" i="3"/>
  <c r="AF70" i="3"/>
  <c r="AF65" i="3"/>
  <c r="AF62" i="3"/>
  <c r="AF61" i="3"/>
  <c r="AF58" i="3"/>
  <c r="AF57" i="3"/>
  <c r="AF55" i="3"/>
  <c r="AF53" i="3"/>
  <c r="AF49" i="3"/>
  <c r="AF46" i="3"/>
  <c r="AF45" i="3"/>
  <c r="AF42" i="3"/>
  <c r="AF41" i="3"/>
  <c r="AF39" i="3"/>
  <c r="AF38" i="3"/>
  <c r="AF37" i="3"/>
  <c r="AF35" i="3"/>
  <c r="AF34" i="3"/>
  <c r="AF33" i="3"/>
  <c r="AF29" i="3"/>
  <c r="AF26" i="3"/>
  <c r="AF25" i="3"/>
  <c r="AF21" i="3"/>
  <c r="AF19" i="3"/>
  <c r="AF18" i="3"/>
  <c r="AF17" i="3"/>
  <c r="AF15" i="3"/>
  <c r="AF9" i="3"/>
  <c r="AF14" i="3"/>
  <c r="AF12" i="3"/>
  <c r="AF11" i="3"/>
  <c r="AF5" i="3"/>
  <c r="AF127" i="3"/>
  <c r="AF67" i="3"/>
  <c r="AF82" i="3"/>
  <c r="AF129" i="3"/>
  <c r="AF106" i="3"/>
  <c r="AF10" i="3"/>
  <c r="Q5" i="1"/>
  <c r="AD5" i="4" l="1"/>
  <c r="AA5" i="4"/>
  <c r="X5" i="4"/>
  <c r="U5" i="4"/>
  <c r="R5" i="4"/>
  <c r="O5" i="4"/>
  <c r="L5" i="4"/>
  <c r="I5" i="4"/>
  <c r="AF52" i="4" l="1"/>
  <c r="AE52" i="4"/>
  <c r="AG52" i="4" s="1"/>
  <c r="AF51" i="4"/>
  <c r="AE51" i="4"/>
  <c r="AG51" i="4" s="1"/>
  <c r="AF50" i="4"/>
  <c r="AE50" i="4"/>
  <c r="AG50" i="4" s="1"/>
  <c r="AF49" i="4"/>
  <c r="AE49" i="4"/>
  <c r="AG49" i="4" s="1"/>
  <c r="AF48" i="4"/>
  <c r="AE48" i="4"/>
  <c r="AG48" i="4" s="1"/>
  <c r="AF47" i="4"/>
  <c r="AE47" i="4"/>
  <c r="AG47" i="4" s="1"/>
  <c r="AF46" i="4"/>
  <c r="AE46" i="4"/>
  <c r="AG46" i="4" s="1"/>
  <c r="AF45" i="4"/>
  <c r="AE45" i="4"/>
  <c r="AF44" i="4"/>
  <c r="AE44" i="4"/>
  <c r="AG44" i="4" s="1"/>
  <c r="AF43" i="4"/>
  <c r="AE43" i="4"/>
  <c r="AF42" i="4"/>
  <c r="AE42" i="4"/>
  <c r="AG42" i="4" s="1"/>
  <c r="AF41" i="4"/>
  <c r="AE41" i="4"/>
  <c r="AF40" i="4"/>
  <c r="AE40" i="4"/>
  <c r="AG40" i="4" s="1"/>
  <c r="AF39" i="4"/>
  <c r="AE39" i="4"/>
  <c r="AF38" i="4"/>
  <c r="AE38" i="4"/>
  <c r="AG38" i="4" s="1"/>
  <c r="AF37" i="4"/>
  <c r="AE37" i="4"/>
  <c r="AG37" i="4" s="1"/>
  <c r="AF36" i="4"/>
  <c r="AG36" i="4" s="1"/>
  <c r="AE36" i="4"/>
  <c r="AF35" i="4"/>
  <c r="AE35" i="4"/>
  <c r="AG35" i="4" s="1"/>
  <c r="AF34" i="4"/>
  <c r="AE34" i="4"/>
  <c r="AF33" i="4"/>
  <c r="AE33" i="4"/>
  <c r="AG33" i="4" s="1"/>
  <c r="AF32" i="4"/>
  <c r="AE32" i="4"/>
  <c r="AF31" i="4"/>
  <c r="AE31" i="4"/>
  <c r="AF30" i="4"/>
  <c r="AE30" i="4"/>
  <c r="AF29" i="4"/>
  <c r="AE29" i="4"/>
  <c r="AG29" i="4" s="1"/>
  <c r="AF28" i="4"/>
  <c r="AE28" i="4"/>
  <c r="AF27" i="4"/>
  <c r="AE27" i="4"/>
  <c r="AG27" i="4" s="1"/>
  <c r="AF26" i="4"/>
  <c r="AE26" i="4"/>
  <c r="AF25" i="4"/>
  <c r="AE25" i="4"/>
  <c r="AG25" i="4" s="1"/>
  <c r="AF24" i="4"/>
  <c r="AE24" i="4"/>
  <c r="AF23" i="4"/>
  <c r="AE23" i="4"/>
  <c r="AG23" i="4" s="1"/>
  <c r="AF22" i="4"/>
  <c r="AE22" i="4"/>
  <c r="AF21" i="4"/>
  <c r="AE21" i="4"/>
  <c r="AG21" i="4" s="1"/>
  <c r="AF20" i="4"/>
  <c r="AE20" i="4"/>
  <c r="AG20" i="4" s="1"/>
  <c r="AF19" i="4"/>
  <c r="AE19" i="4"/>
  <c r="AG19" i="4" s="1"/>
  <c r="AF18" i="4"/>
  <c r="AE18" i="4"/>
  <c r="AF17" i="4"/>
  <c r="AE17" i="4"/>
  <c r="AG17" i="4" s="1"/>
  <c r="AF16" i="4"/>
  <c r="AE16" i="4"/>
  <c r="AF15" i="4"/>
  <c r="AE15" i="4"/>
  <c r="AG15" i="4" s="1"/>
  <c r="AF14" i="4"/>
  <c r="AE14" i="4"/>
  <c r="AF13" i="4"/>
  <c r="AE13" i="4"/>
  <c r="AF12" i="4"/>
  <c r="AE12" i="4"/>
  <c r="AF11" i="4"/>
  <c r="AE11" i="4"/>
  <c r="AF10" i="4"/>
  <c r="AE10" i="4"/>
  <c r="AF9" i="4"/>
  <c r="AE9" i="4"/>
  <c r="AF8" i="4"/>
  <c r="AE8" i="4"/>
  <c r="AF7" i="4"/>
  <c r="AE7" i="4"/>
  <c r="AF6" i="4"/>
  <c r="AE6" i="4"/>
  <c r="AF5" i="4"/>
  <c r="AE5" i="4"/>
  <c r="Q54" i="4"/>
  <c r="P54" i="4"/>
  <c r="H54" i="4"/>
  <c r="I54" i="4"/>
  <c r="AG28" i="4" l="1"/>
  <c r="AG26" i="4"/>
  <c r="AG18" i="4"/>
  <c r="AG16" i="4"/>
  <c r="R54" i="4"/>
  <c r="U5" i="1" l="1"/>
  <c r="AC54" i="4" l="1"/>
  <c r="AB54" i="4"/>
  <c r="Z54" i="4"/>
  <c r="Y54" i="4"/>
  <c r="AB142" i="3"/>
  <c r="AA142" i="3"/>
  <c r="Y142" i="3"/>
  <c r="X142" i="3"/>
  <c r="AC8" i="1"/>
  <c r="AB8" i="1"/>
  <c r="AC5" i="1"/>
  <c r="AB5" i="1"/>
  <c r="V8" i="1"/>
  <c r="U8" i="1"/>
  <c r="V5" i="1"/>
  <c r="S11" i="1"/>
  <c r="R11" i="1"/>
  <c r="T8" i="1"/>
  <c r="T5" i="1"/>
  <c r="P11" i="1"/>
  <c r="O11" i="1"/>
  <c r="Q8" i="1"/>
  <c r="V142" i="3"/>
  <c r="U142" i="3"/>
  <c r="R142" i="3"/>
  <c r="P142" i="3"/>
  <c r="O142" i="3"/>
  <c r="M142" i="3"/>
  <c r="L142" i="3"/>
  <c r="J142" i="3"/>
  <c r="I142" i="3"/>
  <c r="G142" i="3"/>
  <c r="F142" i="3"/>
  <c r="D142" i="3"/>
  <c r="AD148" i="3" l="1"/>
  <c r="T11" i="1"/>
  <c r="Q11" i="1"/>
  <c r="AG5" i="4"/>
  <c r="AE148" i="3"/>
  <c r="AC142" i="3"/>
  <c r="Z142" i="3"/>
  <c r="AD54" i="4"/>
  <c r="AA54" i="4"/>
  <c r="H8" i="1"/>
  <c r="K54" i="4"/>
  <c r="J54" i="4"/>
  <c r="E5" i="1"/>
  <c r="H5" i="1"/>
  <c r="K5" i="1"/>
  <c r="N5" i="1"/>
  <c r="X5" i="1"/>
  <c r="Y5" i="1"/>
  <c r="E8" i="1"/>
  <c r="K8" i="1"/>
  <c r="N8" i="1"/>
  <c r="V11" i="1"/>
  <c r="X8" i="1"/>
  <c r="Y8" i="1"/>
  <c r="AC11" i="1"/>
  <c r="C11" i="1"/>
  <c r="D11" i="1"/>
  <c r="F11" i="1"/>
  <c r="G11" i="1"/>
  <c r="I11" i="1"/>
  <c r="J11" i="1"/>
  <c r="K11" i="1"/>
  <c r="L11" i="1"/>
  <c r="M11" i="1"/>
  <c r="U11" i="1"/>
  <c r="AB11" i="1"/>
  <c r="N142" i="3"/>
  <c r="C142" i="3"/>
  <c r="F5" i="4"/>
  <c r="G54" i="4" s="1"/>
  <c r="D54" i="4"/>
  <c r="E54" i="4"/>
  <c r="M54" i="4"/>
  <c r="N54" i="4"/>
  <c r="S54" i="4"/>
  <c r="T54" i="4"/>
  <c r="V54" i="4"/>
  <c r="W54" i="4"/>
  <c r="AE61" i="4" l="1"/>
  <c r="X11" i="1"/>
  <c r="AF63" i="4"/>
  <c r="Y11" i="1"/>
  <c r="N11" i="1"/>
  <c r="H11" i="1"/>
  <c r="AE63" i="4"/>
  <c r="W142" i="3"/>
  <c r="T142" i="3"/>
  <c r="Q142" i="3"/>
  <c r="K142" i="3"/>
  <c r="H142" i="3"/>
  <c r="AD142" i="3"/>
  <c r="E142" i="3"/>
  <c r="AF54" i="4"/>
  <c r="E11" i="1"/>
  <c r="L54" i="4"/>
  <c r="O54" i="4"/>
  <c r="AE146" i="3"/>
  <c r="X54" i="4"/>
  <c r="AD8" i="1"/>
  <c r="Z8" i="1"/>
  <c r="W8" i="1"/>
  <c r="Z5" i="1"/>
  <c r="W5" i="1"/>
  <c r="U54" i="4"/>
  <c r="AF61" i="4"/>
  <c r="AE54" i="4"/>
  <c r="F54" i="4"/>
  <c r="AD5" i="1"/>
  <c r="AE142" i="3"/>
  <c r="AE8" i="1" l="1"/>
  <c r="Z11" i="1"/>
  <c r="AA5" i="1"/>
  <c r="AF146" i="3"/>
  <c r="AD11" i="1"/>
  <c r="AE5" i="1"/>
  <c r="AF142" i="3"/>
  <c r="AG54" i="4"/>
  <c r="W11" i="1"/>
  <c r="AA8" i="1"/>
  <c r="AF148" i="3"/>
  <c r="AG63" i="4"/>
  <c r="AG61" i="4"/>
  <c r="AE11" i="1" l="1"/>
  <c r="AA11" i="1"/>
  <c r="AF150" i="3"/>
  <c r="AG148" i="3"/>
  <c r="AH63" i="4"/>
  <c r="AG146" i="3"/>
  <c r="AH61" i="4"/>
</calcChain>
</file>

<file path=xl/sharedStrings.xml><?xml version="1.0" encoding="utf-8"?>
<sst xmlns="http://schemas.openxmlformats.org/spreadsheetml/2006/main" count="382" uniqueCount="217">
  <si>
    <t>Incandescent</t>
  </si>
  <si>
    <t>Mercury Vapor</t>
  </si>
  <si>
    <t>Metal Halide</t>
  </si>
  <si>
    <t>High Pressure Sodium</t>
  </si>
  <si>
    <t>Total Fixtures</t>
  </si>
  <si>
    <t>Fixtures Not Converted</t>
  </si>
  <si>
    <t>Fixtures Converted</t>
  </si>
  <si>
    <t>Security</t>
  </si>
  <si>
    <t>Street</t>
  </si>
  <si>
    <t>No.</t>
  </si>
  <si>
    <t xml:space="preserve">  Company Name</t>
  </si>
  <si>
    <t>Lights</t>
  </si>
  <si>
    <t>Total</t>
  </si>
  <si>
    <t>Percent</t>
  </si>
  <si>
    <t>1.</t>
  </si>
  <si>
    <t>Source:  Form IE-1, page 110.</t>
  </si>
  <si>
    <t>Quartz</t>
  </si>
  <si>
    <t>Low Pressure Sodium</t>
  </si>
  <si>
    <t>Secur.</t>
  </si>
  <si>
    <t xml:space="preserve"> No.</t>
  </si>
  <si>
    <t>Company Name</t>
  </si>
  <si>
    <t>Afton</t>
  </si>
  <si>
    <t>Akron</t>
  </si>
  <si>
    <t>Algona</t>
  </si>
  <si>
    <t>Alta Vista</t>
  </si>
  <si>
    <t xml:space="preserve">Alton </t>
  </si>
  <si>
    <t>Ames</t>
  </si>
  <si>
    <t>Anita</t>
  </si>
  <si>
    <t>Anthon</t>
  </si>
  <si>
    <t>Aplington</t>
  </si>
  <si>
    <t>Atlantic</t>
  </si>
  <si>
    <t>Auburn</t>
  </si>
  <si>
    <t>Aurelia</t>
  </si>
  <si>
    <t>Bancroft</t>
  </si>
  <si>
    <t>Bellevue</t>
  </si>
  <si>
    <t>Bloomfield</t>
  </si>
  <si>
    <t>Breda</t>
  </si>
  <si>
    <t>Brooklyn</t>
  </si>
  <si>
    <t>Buffalo</t>
  </si>
  <si>
    <t>Burt</t>
  </si>
  <si>
    <t>Callender</t>
  </si>
  <si>
    <t>Carlisle</t>
  </si>
  <si>
    <t>Cascade</t>
  </si>
  <si>
    <t>Cedar Falls</t>
  </si>
  <si>
    <t>Coggon</t>
  </si>
  <si>
    <t>Coon Rapids</t>
  </si>
  <si>
    <t>Corning</t>
  </si>
  <si>
    <t>Corwith</t>
  </si>
  <si>
    <t>Danville</t>
  </si>
  <si>
    <t>Dayton</t>
  </si>
  <si>
    <t>Denison</t>
  </si>
  <si>
    <t>Denver</t>
  </si>
  <si>
    <t>Dike</t>
  </si>
  <si>
    <t>Durant</t>
  </si>
  <si>
    <t>Dysart</t>
  </si>
  <si>
    <t>Earlville</t>
  </si>
  <si>
    <t>Eldridge</t>
  </si>
  <si>
    <t>Ellsworth</t>
  </si>
  <si>
    <t>Estherville</t>
  </si>
  <si>
    <t>Fairbank</t>
  </si>
  <si>
    <t>Farnhamville</t>
  </si>
  <si>
    <t>Fonda</t>
  </si>
  <si>
    <t>Fontanelle</t>
  </si>
  <si>
    <t>Forest City</t>
  </si>
  <si>
    <t>Fredericksburg</t>
  </si>
  <si>
    <t>Glidden</t>
  </si>
  <si>
    <t>Gowrie</t>
  </si>
  <si>
    <t>Graettinger</t>
  </si>
  <si>
    <t>Grafton</t>
  </si>
  <si>
    <t>Grand Junction</t>
  </si>
  <si>
    <t>Greenfield</t>
  </si>
  <si>
    <t>Grundy Center</t>
  </si>
  <si>
    <t>Guttenberg</t>
  </si>
  <si>
    <t>Harlan</t>
  </si>
  <si>
    <t>Hartley</t>
  </si>
  <si>
    <t>Hawarden</t>
  </si>
  <si>
    <t>Hinton</t>
  </si>
  <si>
    <t>Hopkinton</t>
  </si>
  <si>
    <t>Hudson</t>
  </si>
  <si>
    <t>Independence</t>
  </si>
  <si>
    <t>Indianola</t>
  </si>
  <si>
    <t>Keosauqua</t>
  </si>
  <si>
    <t>Kimballton</t>
  </si>
  <si>
    <t>La Porte City</t>
  </si>
  <si>
    <t>Lake Mills</t>
  </si>
  <si>
    <t>Lake Park</t>
  </si>
  <si>
    <t>Lake View</t>
  </si>
  <si>
    <t>Lamoni</t>
  </si>
  <si>
    <t>Larchwood</t>
  </si>
  <si>
    <t>Laurens</t>
  </si>
  <si>
    <t>Lawler</t>
  </si>
  <si>
    <t>Lehigh</t>
  </si>
  <si>
    <t>Lenox</t>
  </si>
  <si>
    <t>Livermore</t>
  </si>
  <si>
    <t>Long Grove</t>
  </si>
  <si>
    <t>Manilla</t>
  </si>
  <si>
    <t>Manning</t>
  </si>
  <si>
    <t>Mapleton</t>
  </si>
  <si>
    <t>Maquoketa</t>
  </si>
  <si>
    <t>Marathon</t>
  </si>
  <si>
    <t>McGregor</t>
  </si>
  <si>
    <t>Milford</t>
  </si>
  <si>
    <t>Montezuma</t>
  </si>
  <si>
    <t>Mount Pleasant</t>
  </si>
  <si>
    <t>Muscatine</t>
  </si>
  <si>
    <t>Neola</t>
  </si>
  <si>
    <t>New Hampton</t>
  </si>
  <si>
    <t>New London</t>
  </si>
  <si>
    <t>Ogden</t>
  </si>
  <si>
    <t>Onawa</t>
  </si>
  <si>
    <t>Orange City</t>
  </si>
  <si>
    <t>Orient</t>
  </si>
  <si>
    <t>Osage</t>
  </si>
  <si>
    <t>Panora</t>
  </si>
  <si>
    <t>Paton</t>
  </si>
  <si>
    <t>Paullina</t>
  </si>
  <si>
    <t>Pella</t>
  </si>
  <si>
    <t>Pocahontas</t>
  </si>
  <si>
    <t>Preston</t>
  </si>
  <si>
    <t>Primghar</t>
  </si>
  <si>
    <t>Readlyn</t>
  </si>
  <si>
    <t>Remsen</t>
  </si>
  <si>
    <t>Renwick</t>
  </si>
  <si>
    <t>Rock Rapids</t>
  </si>
  <si>
    <t>Rockford</t>
  </si>
  <si>
    <t>Sabula</t>
  </si>
  <si>
    <t>Sanborn</t>
  </si>
  <si>
    <t>Sergeant Bluff</t>
  </si>
  <si>
    <t>Shelby</t>
  </si>
  <si>
    <t>Sibley</t>
  </si>
  <si>
    <t>Sioux Center</t>
  </si>
  <si>
    <t>Spencer</t>
  </si>
  <si>
    <t>Stanhope</t>
  </si>
  <si>
    <t>Stanton</t>
  </si>
  <si>
    <t>State Center</t>
  </si>
  <si>
    <t>Story City</t>
  </si>
  <si>
    <t>Stratford</t>
  </si>
  <si>
    <t>Strawberry Point</t>
  </si>
  <si>
    <t>Stuart</t>
  </si>
  <si>
    <t>Sumner</t>
  </si>
  <si>
    <t>Tipton</t>
  </si>
  <si>
    <t>Traer</t>
  </si>
  <si>
    <t>Villisca</t>
  </si>
  <si>
    <t>Vinton</t>
  </si>
  <si>
    <t>Wall Lake</t>
  </si>
  <si>
    <t>Waverly</t>
  </si>
  <si>
    <t>Webster City</t>
  </si>
  <si>
    <t>West Bend</t>
  </si>
  <si>
    <t>West Liberty</t>
  </si>
  <si>
    <t>West Point</t>
  </si>
  <si>
    <t>Westfield</t>
  </si>
  <si>
    <t>Wilton</t>
  </si>
  <si>
    <t>Winterset</t>
  </si>
  <si>
    <t>Woodbine</t>
  </si>
  <si>
    <t>Woolstock</t>
  </si>
  <si>
    <t>Low Press. Sodium</t>
  </si>
  <si>
    <t>Butler County Rural Elec. Coop.</t>
  </si>
  <si>
    <t>Calhoun County Electric Coop. Assn.</t>
  </si>
  <si>
    <t>East-Central Iowa Rural Electric Coop.</t>
  </si>
  <si>
    <t>Grundy Electric Cooperative, Inc.</t>
  </si>
  <si>
    <t>Midland Power Cooperative</t>
  </si>
  <si>
    <t>Northwest Iowa Power Cooperative</t>
  </si>
  <si>
    <t>Pleasant Hill Community Line</t>
  </si>
  <si>
    <t>Western Iowa Power Cooperative</t>
  </si>
  <si>
    <t xml:space="preserve">   Total</t>
  </si>
  <si>
    <t>** Eastern Iowa Light &amp; Power Cooperative did not separate street lights from security lights.</t>
  </si>
  <si>
    <t>Cass Electric Cooperative</t>
  </si>
  <si>
    <t>Prairie Energy Cooperative</t>
  </si>
  <si>
    <t>Whittemore</t>
  </si>
  <si>
    <t>Access Energy Cooperative</t>
  </si>
  <si>
    <t>Allamakee Clayton Elec. Coop., Inc.</t>
  </si>
  <si>
    <t>Amana Society Service Company</t>
  </si>
  <si>
    <t>Central Iowa Power Cooperative (CIPCO)</t>
  </si>
  <si>
    <t>Chariton Valley Electric Cooperative, Inc.</t>
  </si>
  <si>
    <t>Clarke Electric Cooperative, Inc.</t>
  </si>
  <si>
    <t>Farmers Electric Coop., Inc. - Greenfield</t>
  </si>
  <si>
    <t>Farmers Electric Cooperative - Kalona</t>
  </si>
  <si>
    <t>Federated Rural Electric Association</t>
  </si>
  <si>
    <t>Franklin Rural Electric Cooperative</t>
  </si>
  <si>
    <t>Grundy County Rural Electric Cooperative</t>
  </si>
  <si>
    <t>Guthrie Co. Rural Electric Cooperative Assn.</t>
  </si>
  <si>
    <t>Harrison County Rural Electric Cooperative</t>
  </si>
  <si>
    <t>Hawkeye REC</t>
  </si>
  <si>
    <t>Linn County Rural Electric Coop. Assn.</t>
  </si>
  <si>
    <t>Lyon Rural Electric Cooperative</t>
  </si>
  <si>
    <t>Maquoketa Valley Electric Cooperative</t>
  </si>
  <si>
    <t>Nishnabotna Valley Rural Electric Coop.</t>
  </si>
  <si>
    <t>Nobles Cooperative Electric Association</t>
  </si>
  <si>
    <t>North West Rural Electric Cooperative</t>
  </si>
  <si>
    <t>Osceola Electric Cooperative, Inc.</t>
  </si>
  <si>
    <t>Pella Cooperative Electric Association</t>
  </si>
  <si>
    <t>Southern Iowa Electric Cooperative, Inc.</t>
  </si>
  <si>
    <t>T. I. P. Rural Electric Cooperative</t>
  </si>
  <si>
    <t>Tri-County Electric Cooperative</t>
  </si>
  <si>
    <t>United Electric Cooperative, Inc.</t>
  </si>
  <si>
    <t>Woodbury County Rural Electric Cooperative</t>
  </si>
  <si>
    <t>Southwest Iowa Rural Electric Cooperative</t>
  </si>
  <si>
    <t>Iowa Lakes Electric Cooperative*</t>
  </si>
  <si>
    <t>L &amp; O Power Cooperative*</t>
  </si>
  <si>
    <t>Eastern Iowa Light &amp; Power Cooperative**</t>
  </si>
  <si>
    <t>* All security lighting is owned by the cooperative's membership.</t>
  </si>
  <si>
    <t>Consumers Energy Cooperative</t>
  </si>
  <si>
    <t>Corn Belt Power Cooperative</t>
  </si>
  <si>
    <t>MidAmerican Energy</t>
  </si>
  <si>
    <t>Alta</t>
  </si>
  <si>
    <t>Heartland Power Cooperative*</t>
  </si>
  <si>
    <t>Atchison Holt Electric Coop.</t>
  </si>
  <si>
    <t>Interstate Power and Light Co.</t>
  </si>
  <si>
    <t>Fluorescent</t>
  </si>
  <si>
    <t>Solid State (LED)</t>
  </si>
  <si>
    <t>Induction</t>
  </si>
  <si>
    <t>Raccoon Valley Electric Cooperative</t>
  </si>
  <si>
    <t>Boone Valley Electric Coop.*</t>
  </si>
  <si>
    <t>Source:  Form ME-1, page 6.</t>
  </si>
  <si>
    <t>Source:  Form EC-1, page 7.</t>
  </si>
  <si>
    <t>Freeborn-Mower Cooperative Service*</t>
  </si>
  <si>
    <t>4127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</si>
</sst>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7" formatCode="&quot;$&quot;#,##0.00_);\(&quot;$&quot;#,##0.00\)"/>
    <numFmt numFmtId="164" formatCode="#,##0.000_);\(#,##0.000\)"/>
    <numFmt numFmtId="165" formatCode="General_)"/>
    <numFmt numFmtId="166" formatCode="0.00_)"/>
    <numFmt numFmtId="167" formatCode="0.0000%"/>
    <numFmt numFmtId="168" formatCode="0._)"/>
    <numFmt numFmtId="169" formatCode="0.000000"/>
  </numFmts>
  <fonts count="35" x14ac:knownFonts="1"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b/>
      <sz val="10"/>
      <name val="Arial"/>
      <family val="2"/>
    </font>
    <font>
      <sz val="12"/>
      <name val="Helv"/>
    </font>
    <font>
      <sz val="10"/>
      <color indexed="12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name val="Arial"/>
      <family val="2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b/>
      <sz val="18"/>
      <color indexed="62"/>
      <name val="Cambria"/>
      <family val="2"/>
    </font>
    <font>
      <sz val="12"/>
      <color indexed="8"/>
      <name val="Arial"/>
      <family val="2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 style="double">
        <color indexed="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3">
    <xf numFmtId="37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" applyNumberFormat="0" applyAlignment="0" applyProtection="0"/>
    <xf numFmtId="0" fontId="12" fillId="21" borderId="2" applyNumberFormat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7" borderId="1" applyNumberFormat="0" applyAlignment="0" applyProtection="0"/>
    <xf numFmtId="0" fontId="20" fillId="0" borderId="6" applyNumberFormat="0" applyFill="0" applyAlignment="0" applyProtection="0"/>
    <xf numFmtId="0" fontId="21" fillId="22" borderId="0" applyNumberFormat="0" applyBorder="0" applyAlignment="0" applyProtection="0"/>
    <xf numFmtId="37" fontId="4" fillId="0" borderId="0"/>
    <xf numFmtId="0" fontId="7" fillId="0" borderId="0"/>
    <xf numFmtId="0" fontId="13" fillId="23" borderId="7" applyNumberFormat="0" applyFont="0" applyAlignment="0" applyProtection="0"/>
    <xf numFmtId="0" fontId="22" fillId="20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23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22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23" borderId="0" applyNumberFormat="0" applyBorder="0" applyAlignment="0" applyProtection="0"/>
    <xf numFmtId="0" fontId="9" fillId="6" borderId="0" applyNumberFormat="0" applyBorder="0" applyAlignment="0" applyProtection="0"/>
    <xf numFmtId="0" fontId="9" fillId="19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24" borderId="0" applyNumberFormat="0" applyBorder="0" applyAlignment="0" applyProtection="0"/>
    <xf numFmtId="0" fontId="9" fillId="19" borderId="0" applyNumberFormat="0" applyBorder="0" applyAlignment="0" applyProtection="0"/>
    <xf numFmtId="0" fontId="9" fillId="11" borderId="0" applyNumberFormat="0" applyBorder="0" applyAlignment="0" applyProtection="0"/>
    <xf numFmtId="0" fontId="9" fillId="25" borderId="0" applyNumberFormat="0" applyBorder="0" applyAlignment="0" applyProtection="0"/>
    <xf numFmtId="0" fontId="8" fillId="23" borderId="0" applyNumberFormat="0" applyBorder="0" applyAlignment="0" applyProtection="0"/>
    <xf numFmtId="0" fontId="9" fillId="17" borderId="0" applyNumberFormat="0" applyBorder="0" applyAlignment="0" applyProtection="0"/>
    <xf numFmtId="0" fontId="10" fillId="5" borderId="0" applyNumberFormat="0" applyBorder="0" applyAlignment="0" applyProtection="0"/>
    <xf numFmtId="0" fontId="27" fillId="26" borderId="1" applyNumberFormat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15" fillId="6" borderId="0" applyNumberFormat="0" applyBorder="0" applyAlignment="0" applyProtection="0"/>
    <xf numFmtId="0" fontId="28" fillId="0" borderId="27" applyNumberFormat="0" applyFill="0" applyAlignment="0" applyProtection="0"/>
    <xf numFmtId="0" fontId="29" fillId="0" borderId="28" applyNumberFormat="0" applyFill="0" applyAlignment="0" applyProtection="0"/>
    <xf numFmtId="0" fontId="30" fillId="0" borderId="29" applyNumberFormat="0" applyFill="0" applyAlignment="0" applyProtection="0"/>
    <xf numFmtId="0" fontId="30" fillId="0" borderId="0" applyNumberFormat="0" applyFill="0" applyBorder="0" applyAlignment="0" applyProtection="0"/>
    <xf numFmtId="0" fontId="19" fillId="22" borderId="1" applyNumberFormat="0" applyAlignment="0" applyProtection="0"/>
    <xf numFmtId="0" fontId="25" fillId="0" borderId="30" applyNumberFormat="0" applyFill="0" applyAlignment="0" applyProtection="0"/>
    <xf numFmtId="0" fontId="31" fillId="22" borderId="0" applyNumberFormat="0" applyBorder="0" applyAlignment="0" applyProtection="0"/>
    <xf numFmtId="0" fontId="26" fillId="0" borderId="0"/>
    <xf numFmtId="0" fontId="26" fillId="23" borderId="7" applyNumberFormat="0" applyFont="0" applyAlignment="0" applyProtection="0"/>
    <xf numFmtId="0" fontId="22" fillId="26" borderId="8" applyNumberFormat="0" applyAlignment="0" applyProtection="0"/>
    <xf numFmtId="169" fontId="2" fillId="0" borderId="0">
      <alignment horizontal="left" wrapText="1"/>
    </xf>
    <xf numFmtId="0" fontId="32" fillId="0" borderId="0" applyNumberFormat="0" applyFill="0" applyBorder="0" applyAlignment="0" applyProtection="0"/>
    <xf numFmtId="0" fontId="24" fillId="0" borderId="31" applyNumberFormat="0" applyFill="0" applyAlignment="0" applyProtection="0"/>
    <xf numFmtId="0" fontId="2" fillId="0" borderId="0"/>
    <xf numFmtId="0" fontId="8" fillId="23" borderId="0" applyNumberFormat="0" applyBorder="0" applyAlignment="0" applyProtection="0"/>
    <xf numFmtId="0" fontId="8" fillId="6" borderId="0" applyNumberFormat="0" applyBorder="0" applyAlignment="0" applyProtection="0"/>
    <xf numFmtId="0" fontId="8" fillId="22" borderId="0" applyNumberFormat="0" applyBorder="0" applyAlignment="0" applyProtection="0"/>
    <xf numFmtId="0" fontId="8" fillId="3" borderId="0" applyNumberFormat="0" applyBorder="0" applyAlignment="0" applyProtection="0"/>
    <xf numFmtId="0" fontId="8" fillId="6" borderId="0" applyNumberFormat="0" applyBorder="0" applyAlignment="0" applyProtection="0"/>
    <xf numFmtId="0" fontId="8" fillId="23" borderId="0" applyNumberFormat="0" applyBorder="0" applyAlignment="0" applyProtection="0"/>
    <xf numFmtId="0" fontId="9" fillId="6" borderId="0" applyNumberFormat="0" applyBorder="0" applyAlignment="0" applyProtection="0"/>
    <xf numFmtId="0" fontId="9" fillId="19" borderId="0" applyNumberFormat="0" applyBorder="0" applyAlignment="0" applyProtection="0"/>
    <xf numFmtId="0" fontId="9" fillId="11" borderId="0" applyNumberFormat="0" applyBorder="0" applyAlignment="0" applyProtection="0"/>
    <xf numFmtId="0" fontId="9" fillId="3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24" borderId="0" applyNumberFormat="0" applyBorder="0" applyAlignment="0" applyProtection="0"/>
    <xf numFmtId="0" fontId="9" fillId="19" borderId="0" applyNumberFormat="0" applyBorder="0" applyAlignment="0" applyProtection="0"/>
    <xf numFmtId="0" fontId="9" fillId="11" borderId="0" applyNumberFormat="0" applyBorder="0" applyAlignment="0" applyProtection="0"/>
    <xf numFmtId="0" fontId="9" fillId="25" borderId="0" applyNumberFormat="0" applyBorder="0" applyAlignment="0" applyProtection="0"/>
    <xf numFmtId="0" fontId="9" fillId="17" borderId="0" applyNumberFormat="0" applyBorder="0" applyAlignment="0" applyProtection="0"/>
    <xf numFmtId="0" fontId="10" fillId="5" borderId="0" applyNumberFormat="0" applyBorder="0" applyAlignment="0" applyProtection="0"/>
    <xf numFmtId="0" fontId="27" fillId="26" borderId="1" applyNumberFormat="0" applyAlignment="0" applyProtection="0"/>
    <xf numFmtId="0" fontId="27" fillId="26" borderId="1" applyNumberFormat="0" applyAlignment="0" applyProtection="0"/>
    <xf numFmtId="0" fontId="10" fillId="5" borderId="0" applyNumberFormat="0" applyBorder="0" applyAlignment="0" applyProtection="0"/>
    <xf numFmtId="0" fontId="9" fillId="17" borderId="0" applyNumberFormat="0" applyBorder="0" applyAlignment="0" applyProtection="0"/>
    <xf numFmtId="0" fontId="15" fillId="6" borderId="0" applyNumberFormat="0" applyBorder="0" applyAlignment="0" applyProtection="0"/>
    <xf numFmtId="0" fontId="28" fillId="0" borderId="27" applyNumberFormat="0" applyFill="0" applyAlignment="0" applyProtection="0"/>
    <xf numFmtId="0" fontId="29" fillId="0" borderId="28" applyNumberFormat="0" applyFill="0" applyAlignment="0" applyProtection="0"/>
    <xf numFmtId="0" fontId="30" fillId="0" borderId="29" applyNumberFormat="0" applyFill="0" applyAlignment="0" applyProtection="0"/>
    <xf numFmtId="0" fontId="30" fillId="0" borderId="0" applyNumberFormat="0" applyFill="0" applyBorder="0" applyAlignment="0" applyProtection="0"/>
    <xf numFmtId="0" fontId="19" fillId="22" borderId="1" applyNumberFormat="0" applyAlignment="0" applyProtection="0"/>
    <xf numFmtId="0" fontId="25" fillId="0" borderId="30" applyNumberFormat="0" applyFill="0" applyAlignment="0" applyProtection="0"/>
    <xf numFmtId="0" fontId="31" fillId="22" borderId="0" applyNumberFormat="0" applyBorder="0" applyAlignment="0" applyProtection="0"/>
    <xf numFmtId="0" fontId="9" fillId="25" borderId="0" applyNumberFormat="0" applyBorder="0" applyAlignment="0" applyProtection="0"/>
    <xf numFmtId="0" fontId="9" fillId="11" borderId="0" applyNumberFormat="0" applyBorder="0" applyAlignment="0" applyProtection="0"/>
    <xf numFmtId="0" fontId="9" fillId="19" borderId="0" applyNumberFormat="0" applyBorder="0" applyAlignment="0" applyProtection="0"/>
    <xf numFmtId="0" fontId="9" fillId="24" borderId="0" applyNumberFormat="0" applyBorder="0" applyAlignment="0" applyProtection="0"/>
    <xf numFmtId="0" fontId="9" fillId="9" borderId="0" applyNumberFormat="0" applyBorder="0" applyAlignment="0" applyProtection="0"/>
    <xf numFmtId="0" fontId="9" fillId="6" borderId="0" applyNumberFormat="0" applyBorder="0" applyAlignment="0" applyProtection="0"/>
    <xf numFmtId="0" fontId="9" fillId="3" borderId="0" applyNumberFormat="0" applyBorder="0" applyAlignment="0" applyProtection="0"/>
    <xf numFmtId="0" fontId="9" fillId="11" borderId="0" applyNumberFormat="0" applyBorder="0" applyAlignment="0" applyProtection="0"/>
    <xf numFmtId="0" fontId="9" fillId="19" borderId="0" applyNumberFormat="0" applyBorder="0" applyAlignment="0" applyProtection="0"/>
    <xf numFmtId="0" fontId="9" fillId="6" borderId="0" applyNumberFormat="0" applyBorder="0" applyAlignment="0" applyProtection="0"/>
    <xf numFmtId="0" fontId="8" fillId="23" borderId="0" applyNumberFormat="0" applyBorder="0" applyAlignment="0" applyProtection="0"/>
    <xf numFmtId="0" fontId="8" fillId="6" borderId="0" applyNumberFormat="0" applyBorder="0" applyAlignment="0" applyProtection="0"/>
    <xf numFmtId="0" fontId="8" fillId="3" borderId="0" applyNumberFormat="0" applyBorder="0" applyAlignment="0" applyProtection="0"/>
    <xf numFmtId="0" fontId="8" fillId="22" borderId="0" applyNumberFormat="0" applyBorder="0" applyAlignment="0" applyProtection="0"/>
    <xf numFmtId="0" fontId="8" fillId="6" borderId="0" applyNumberFormat="0" applyBorder="0" applyAlignment="0" applyProtection="0"/>
    <xf numFmtId="0" fontId="8" fillId="23" borderId="0" applyNumberFormat="0" applyBorder="0" applyAlignment="0" applyProtection="0"/>
    <xf numFmtId="0" fontId="8" fillId="7" borderId="0" applyNumberFormat="0" applyBorder="0" applyAlignment="0" applyProtection="0"/>
    <xf numFmtId="0" fontId="8" fillId="23" borderId="0" applyNumberFormat="0" applyBorder="0" applyAlignment="0" applyProtection="0"/>
    <xf numFmtId="0" fontId="8" fillId="9" borderId="0" applyNumberFormat="0" applyBorder="0" applyAlignment="0" applyProtection="0"/>
    <xf numFmtId="0" fontId="26" fillId="23" borderId="7" applyNumberFormat="0" applyFont="0" applyAlignment="0" applyProtection="0"/>
    <xf numFmtId="0" fontId="22" fillId="26" borderId="8" applyNumberFormat="0" applyAlignment="0" applyProtection="0"/>
    <xf numFmtId="0" fontId="8" fillId="8" borderId="0" applyNumberFormat="0" applyBorder="0" applyAlignment="0" applyProtection="0"/>
    <xf numFmtId="0" fontId="32" fillId="0" borderId="0" applyNumberFormat="0" applyFill="0" applyBorder="0" applyAlignment="0" applyProtection="0"/>
    <xf numFmtId="0" fontId="24" fillId="0" borderId="31" applyNumberFormat="0" applyFill="0" applyAlignment="0" applyProtection="0"/>
    <xf numFmtId="0" fontId="15" fillId="6" borderId="0" applyNumberFormat="0" applyBorder="0" applyAlignment="0" applyProtection="0"/>
    <xf numFmtId="0" fontId="28" fillId="0" borderId="27" applyNumberFormat="0" applyFill="0" applyAlignment="0" applyProtection="0"/>
    <xf numFmtId="0" fontId="29" fillId="0" borderId="28" applyNumberFormat="0" applyFill="0" applyAlignment="0" applyProtection="0"/>
    <xf numFmtId="0" fontId="30" fillId="0" borderId="29" applyNumberFormat="0" applyFill="0" applyAlignment="0" applyProtection="0"/>
    <xf numFmtId="0" fontId="30" fillId="0" borderId="0" applyNumberFormat="0" applyFill="0" applyBorder="0" applyAlignment="0" applyProtection="0"/>
    <xf numFmtId="0" fontId="19" fillId="22" borderId="1" applyNumberFormat="0" applyAlignment="0" applyProtection="0"/>
    <xf numFmtId="0" fontId="25" fillId="0" borderId="30" applyNumberFormat="0" applyFill="0" applyAlignment="0" applyProtection="0"/>
    <xf numFmtId="0" fontId="31" fillId="22" borderId="0" applyNumberFormat="0" applyBorder="0" applyAlignment="0" applyProtection="0"/>
    <xf numFmtId="0" fontId="26" fillId="23" borderId="7" applyNumberFormat="0" applyFont="0" applyAlignment="0" applyProtection="0"/>
    <xf numFmtId="0" fontId="22" fillId="26" borderId="8" applyNumberFormat="0" applyAlignment="0" applyProtection="0"/>
    <xf numFmtId="0" fontId="32" fillId="0" borderId="0" applyNumberFormat="0" applyFill="0" applyBorder="0" applyAlignment="0" applyProtection="0"/>
    <xf numFmtId="0" fontId="24" fillId="0" borderId="31" applyNumberFormat="0" applyFill="0" applyAlignment="0" applyProtection="0"/>
    <xf numFmtId="0" fontId="34" fillId="0" borderId="0"/>
  </cellStyleXfs>
  <cellXfs count="128">
    <xf numFmtId="37" fontId="0" fillId="0" borderId="0" xfId="0"/>
    <xf numFmtId="164" fontId="0" fillId="0" borderId="0" xfId="0" applyNumberFormat="1" applyProtection="1"/>
    <xf numFmtId="165" fontId="0" fillId="0" borderId="0" xfId="0" applyNumberFormat="1" applyProtection="1"/>
    <xf numFmtId="37" fontId="0" fillId="0" borderId="0" xfId="0" applyNumberFormat="1" applyProtection="1"/>
    <xf numFmtId="5" fontId="0" fillId="0" borderId="0" xfId="0" applyNumberFormat="1" applyProtection="1"/>
    <xf numFmtId="39" fontId="0" fillId="0" borderId="0" xfId="0" applyNumberFormat="1" applyProtection="1"/>
    <xf numFmtId="166" fontId="0" fillId="0" borderId="0" xfId="0" applyNumberFormat="1" applyProtection="1"/>
    <xf numFmtId="167" fontId="0" fillId="0" borderId="0" xfId="0" applyNumberFormat="1" applyProtection="1"/>
    <xf numFmtId="37" fontId="2" fillId="0" borderId="10" xfId="0" applyFont="1" applyBorder="1"/>
    <xf numFmtId="37" fontId="2" fillId="0" borderId="11" xfId="0" applyFont="1" applyBorder="1"/>
    <xf numFmtId="37" fontId="3" fillId="0" borderId="12" xfId="0" applyFont="1" applyBorder="1" applyAlignment="1" applyProtection="1">
      <alignment horizontal="centerContinuous"/>
    </xf>
    <xf numFmtId="37" fontId="2" fillId="0" borderId="0" xfId="0" applyFont="1"/>
    <xf numFmtId="37" fontId="2" fillId="0" borderId="13" xfId="0" applyFont="1" applyBorder="1"/>
    <xf numFmtId="37" fontId="2" fillId="0" borderId="13" xfId="0" applyFont="1" applyBorder="1" applyAlignment="1" applyProtection="1">
      <alignment horizontal="center"/>
    </xf>
    <xf numFmtId="37" fontId="2" fillId="0" borderId="14" xfId="0" applyFont="1" applyBorder="1"/>
    <xf numFmtId="37" fontId="2" fillId="0" borderId="15" xfId="0" applyFont="1" applyBorder="1" applyAlignment="1" applyProtection="1">
      <alignment horizontal="left"/>
    </xf>
    <xf numFmtId="37" fontId="2" fillId="0" borderId="16" xfId="0" applyFont="1" applyBorder="1" applyAlignment="1" applyProtection="1">
      <alignment horizontal="left"/>
    </xf>
    <xf numFmtId="37" fontId="2" fillId="0" borderId="15" xfId="0" applyFont="1" applyBorder="1" applyAlignment="1" applyProtection="1">
      <alignment horizontal="center"/>
    </xf>
    <xf numFmtId="37" fontId="2" fillId="0" borderId="17" xfId="0" applyFont="1" applyBorder="1" applyAlignment="1" applyProtection="1">
      <alignment horizontal="center"/>
    </xf>
    <xf numFmtId="165" fontId="2" fillId="0" borderId="13" xfId="0" applyNumberFormat="1" applyFont="1" applyBorder="1" applyProtection="1"/>
    <xf numFmtId="37" fontId="2" fillId="0" borderId="0" xfId="0" applyNumberFormat="1" applyFont="1" applyProtection="1"/>
    <xf numFmtId="37" fontId="2" fillId="0" borderId="0" xfId="0" applyFont="1" applyAlignment="1" applyProtection="1">
      <alignment horizontal="left"/>
    </xf>
    <xf numFmtId="37" fontId="2" fillId="0" borderId="13" xfId="0" applyFont="1" applyBorder="1" applyProtection="1"/>
    <xf numFmtId="37" fontId="2" fillId="0" borderId="13" xfId="0" applyNumberFormat="1" applyFont="1" applyBorder="1" applyProtection="1"/>
    <xf numFmtId="37" fontId="2" fillId="0" borderId="14" xfId="0" applyFont="1" applyBorder="1" applyProtection="1"/>
    <xf numFmtId="37" fontId="2" fillId="0" borderId="15" xfId="0" applyFont="1" applyBorder="1" applyProtection="1"/>
    <xf numFmtId="37" fontId="2" fillId="0" borderId="15" xfId="0" applyFont="1" applyBorder="1"/>
    <xf numFmtId="37" fontId="2" fillId="0" borderId="15" xfId="0" applyNumberFormat="1" applyFont="1" applyBorder="1" applyProtection="1"/>
    <xf numFmtId="37" fontId="2" fillId="0" borderId="17" xfId="0" applyFont="1" applyBorder="1" applyProtection="1"/>
    <xf numFmtId="39" fontId="2" fillId="0" borderId="16" xfId="0" applyNumberFormat="1" applyFont="1" applyBorder="1" applyAlignment="1" applyProtection="1">
      <alignment horizontal="left"/>
    </xf>
    <xf numFmtId="39" fontId="2" fillId="0" borderId="0" xfId="0" applyNumberFormat="1" applyFont="1" applyProtection="1"/>
    <xf numFmtId="37" fontId="2" fillId="0" borderId="14" xfId="0" applyNumberFormat="1" applyFont="1" applyBorder="1" applyProtection="1"/>
    <xf numFmtId="37" fontId="2" fillId="0" borderId="18" xfId="0" applyNumberFormat="1" applyFont="1" applyBorder="1" applyProtection="1"/>
    <xf numFmtId="37" fontId="2" fillId="0" borderId="19" xfId="0" applyNumberFormat="1" applyFont="1" applyBorder="1" applyProtection="1"/>
    <xf numFmtId="165" fontId="2" fillId="0" borderId="0" xfId="0" applyNumberFormat="1" applyFont="1" applyProtection="1"/>
    <xf numFmtId="10" fontId="2" fillId="0" borderId="0" xfId="0" applyNumberFormat="1" applyFont="1" applyProtection="1"/>
    <xf numFmtId="37" fontId="2" fillId="0" borderId="0" xfId="0" applyFont="1" applyProtection="1"/>
    <xf numFmtId="37" fontId="3" fillId="0" borderId="20" xfId="0" applyFont="1" applyBorder="1" applyAlignment="1">
      <alignment horizontal="centerContinuous"/>
    </xf>
    <xf numFmtId="37" fontId="3" fillId="0" borderId="21" xfId="0" applyFont="1" applyBorder="1" applyAlignment="1">
      <alignment horizontal="centerContinuous"/>
    </xf>
    <xf numFmtId="165" fontId="2" fillId="0" borderId="13" xfId="0" applyNumberFormat="1" applyFont="1" applyBorder="1" applyAlignment="1" applyProtection="1">
      <alignment horizontal="right"/>
    </xf>
    <xf numFmtId="10" fontId="2" fillId="0" borderId="13" xfId="0" applyNumberFormat="1" applyFont="1" applyBorder="1" applyProtection="1"/>
    <xf numFmtId="10" fontId="2" fillId="0" borderId="14" xfId="0" applyNumberFormat="1" applyFont="1" applyBorder="1" applyProtection="1"/>
    <xf numFmtId="10" fontId="2" fillId="0" borderId="18" xfId="0" applyNumberFormat="1" applyFont="1" applyBorder="1" applyProtection="1"/>
    <xf numFmtId="10" fontId="2" fillId="0" borderId="19" xfId="0" applyNumberFormat="1" applyFont="1" applyBorder="1" applyProtection="1"/>
    <xf numFmtId="168" fontId="2" fillId="0" borderId="15" xfId="0" applyNumberFormat="1" applyFont="1" applyBorder="1" applyAlignment="1" applyProtection="1">
      <alignment horizontal="center"/>
    </xf>
    <xf numFmtId="168" fontId="2" fillId="0" borderId="10" xfId="0" applyNumberFormat="1" applyFont="1" applyBorder="1"/>
    <xf numFmtId="168" fontId="2" fillId="0" borderId="13" xfId="0" applyNumberFormat="1" applyFont="1" applyBorder="1"/>
    <xf numFmtId="168" fontId="2" fillId="0" borderId="13" xfId="0" applyNumberFormat="1" applyFont="1" applyBorder="1" applyProtection="1"/>
    <xf numFmtId="168" fontId="2" fillId="0" borderId="15" xfId="0" applyNumberFormat="1" applyFont="1" applyBorder="1"/>
    <xf numFmtId="168" fontId="2" fillId="0" borderId="0" xfId="0" applyNumberFormat="1" applyFont="1"/>
    <xf numFmtId="168" fontId="0" fillId="0" borderId="0" xfId="0" applyNumberFormat="1"/>
    <xf numFmtId="37" fontId="2" fillId="0" borderId="0" xfId="0" applyFont="1" applyAlignment="1" applyProtection="1">
      <alignment horizontal="left" wrapText="1"/>
    </xf>
    <xf numFmtId="39" fontId="2" fillId="0" borderId="0" xfId="0" applyNumberFormat="1" applyFont="1" applyBorder="1" applyAlignment="1" applyProtection="1">
      <alignment horizontal="left"/>
    </xf>
    <xf numFmtId="37" fontId="2" fillId="0" borderId="22" xfId="0" applyFont="1" applyBorder="1" applyProtection="1"/>
    <xf numFmtId="37" fontId="2" fillId="0" borderId="22" xfId="0" applyNumberFormat="1" applyFont="1" applyBorder="1" applyProtection="1"/>
    <xf numFmtId="37" fontId="2" fillId="0" borderId="23" xfId="0" applyFont="1" applyBorder="1" applyProtection="1"/>
    <xf numFmtId="168" fontId="2" fillId="0" borderId="0" xfId="0" applyNumberFormat="1" applyFont="1" applyBorder="1"/>
    <xf numFmtId="37" fontId="2" fillId="0" borderId="0" xfId="0" applyNumberFormat="1" applyFont="1" applyBorder="1" applyProtection="1"/>
    <xf numFmtId="37" fontId="3" fillId="0" borderId="24" xfId="0" applyFont="1" applyBorder="1" applyAlignment="1">
      <alignment horizontal="centerContinuous"/>
    </xf>
    <xf numFmtId="164" fontId="2" fillId="0" borderId="0" xfId="0" applyNumberFormat="1" applyFont="1" applyProtection="1"/>
    <xf numFmtId="5" fontId="2" fillId="0" borderId="13" xfId="0" applyNumberFormat="1" applyFont="1" applyBorder="1" applyProtection="1"/>
    <xf numFmtId="7" fontId="2" fillId="0" borderId="0" xfId="0" applyNumberFormat="1" applyFont="1" applyProtection="1"/>
    <xf numFmtId="166" fontId="2" fillId="0" borderId="0" xfId="0" applyNumberFormat="1" applyFont="1" applyProtection="1"/>
    <xf numFmtId="167" fontId="2" fillId="0" borderId="0" xfId="0" applyNumberFormat="1" applyFont="1" applyProtection="1"/>
    <xf numFmtId="39" fontId="2" fillId="0" borderId="14" xfId="0" applyNumberFormat="1" applyFont="1" applyBorder="1" applyProtection="1"/>
    <xf numFmtId="5" fontId="2" fillId="0" borderId="0" xfId="0" applyNumberFormat="1" applyFont="1" applyProtection="1"/>
    <xf numFmtId="37" fontId="5" fillId="0" borderId="0" xfId="0" applyFont="1" applyAlignment="1" applyProtection="1">
      <alignment horizontal="left"/>
      <protection locked="0"/>
    </xf>
    <xf numFmtId="165" fontId="2" fillId="0" borderId="13" xfId="0" applyNumberFormat="1" applyFont="1" applyBorder="1" applyAlignment="1" applyProtection="1">
      <alignment horizontal="right" vertical="top"/>
    </xf>
    <xf numFmtId="37" fontId="2" fillId="0" borderId="23" xfId="0" applyNumberFormat="1" applyFont="1" applyBorder="1" applyProtection="1"/>
    <xf numFmtId="168" fontId="2" fillId="0" borderId="10" xfId="0" applyNumberFormat="1" applyFont="1" applyBorder="1" applyAlignment="1">
      <alignment horizontal="right"/>
    </xf>
    <xf numFmtId="37" fontId="2" fillId="0" borderId="20" xfId="0" applyFont="1" applyBorder="1" applyAlignment="1">
      <alignment horizontal="centerContinuous"/>
    </xf>
    <xf numFmtId="37" fontId="2" fillId="0" borderId="21" xfId="0" applyFont="1" applyBorder="1" applyAlignment="1">
      <alignment horizontal="centerContinuous"/>
    </xf>
    <xf numFmtId="168" fontId="2" fillId="0" borderId="13" xfId="0" applyNumberFormat="1" applyFont="1" applyBorder="1" applyAlignment="1">
      <alignment horizontal="right"/>
    </xf>
    <xf numFmtId="168" fontId="2" fillId="0" borderId="13" xfId="0" applyNumberFormat="1" applyFont="1" applyBorder="1" applyAlignment="1" applyProtection="1">
      <alignment horizontal="right"/>
    </xf>
    <xf numFmtId="7" fontId="0" fillId="0" borderId="0" xfId="0" applyNumberFormat="1" applyProtection="1"/>
    <xf numFmtId="39" fontId="2" fillId="0" borderId="0" xfId="0" applyNumberFormat="1" applyFont="1" applyAlignment="1" applyProtection="1">
      <alignment horizontal="left"/>
    </xf>
    <xf numFmtId="168" fontId="2" fillId="0" borderId="15" xfId="0" applyNumberFormat="1" applyFont="1" applyBorder="1" applyAlignment="1">
      <alignment horizontal="right"/>
    </xf>
    <xf numFmtId="168" fontId="2" fillId="0" borderId="0" xfId="0" applyNumberFormat="1" applyFont="1" applyAlignment="1">
      <alignment horizontal="right"/>
    </xf>
    <xf numFmtId="168" fontId="2" fillId="0" borderId="0" xfId="0" applyNumberFormat="1" applyFont="1" applyAlignment="1" applyProtection="1">
      <alignment horizontal="left"/>
    </xf>
    <xf numFmtId="10" fontId="0" fillId="0" borderId="0" xfId="0" applyNumberFormat="1" applyProtection="1"/>
    <xf numFmtId="168" fontId="2" fillId="0" borderId="0" xfId="0" applyNumberFormat="1" applyFont="1" applyAlignment="1">
      <alignment horizontal="left"/>
    </xf>
    <xf numFmtId="168" fontId="0" fillId="0" borderId="0" xfId="0" applyNumberFormat="1" applyAlignment="1">
      <alignment horizontal="right"/>
    </xf>
    <xf numFmtId="37" fontId="1" fillId="0" borderId="0" xfId="0" applyFont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0" fontId="6" fillId="0" borderId="25" xfId="38" applyFont="1" applyFill="1" applyBorder="1" applyAlignment="1">
      <alignment horizontal="left" wrapText="1"/>
    </xf>
    <xf numFmtId="37" fontId="2" fillId="0" borderId="25" xfId="37" applyFont="1" applyBorder="1" applyAlignment="1" applyProtection="1">
      <alignment horizontal="left" wrapText="1"/>
    </xf>
    <xf numFmtId="37" fontId="2" fillId="0" borderId="26" xfId="0" applyNumberFormat="1" applyFont="1" applyBorder="1" applyProtection="1"/>
    <xf numFmtId="0" fontId="2" fillId="0" borderId="0" xfId="85"/>
    <xf numFmtId="3" fontId="33" fillId="0" borderId="0" xfId="79" applyNumberFormat="1" applyFont="1" applyAlignment="1" applyProtection="1">
      <alignment horizontal="right"/>
    </xf>
    <xf numFmtId="37" fontId="3" fillId="0" borderId="20" xfId="0" applyFont="1" applyBorder="1" applyAlignment="1" applyProtection="1">
      <alignment horizontal="centerContinuous"/>
    </xf>
    <xf numFmtId="37" fontId="3" fillId="0" borderId="33" xfId="0" applyFont="1" applyBorder="1" applyAlignment="1">
      <alignment horizontal="centerContinuous"/>
    </xf>
    <xf numFmtId="37" fontId="3" fillId="0" borderId="34" xfId="0" applyFont="1" applyBorder="1" applyAlignment="1">
      <alignment horizontal="centerContinuous"/>
    </xf>
    <xf numFmtId="37" fontId="3" fillId="0" borderId="35" xfId="0" applyFont="1" applyBorder="1" applyAlignment="1">
      <alignment horizontal="centerContinuous"/>
    </xf>
    <xf numFmtId="37" fontId="2" fillId="27" borderId="13" xfId="0" applyFont="1" applyFill="1" applyBorder="1"/>
    <xf numFmtId="37" fontId="2" fillId="27" borderId="15" xfId="0" applyFont="1" applyFill="1" applyBorder="1" applyAlignment="1" applyProtection="1">
      <alignment horizontal="center"/>
    </xf>
    <xf numFmtId="37" fontId="2" fillId="27" borderId="13" xfId="0" applyFont="1" applyFill="1" applyBorder="1" applyProtection="1"/>
    <xf numFmtId="37" fontId="2" fillId="27" borderId="13" xfId="0" applyNumberFormat="1" applyFont="1" applyFill="1" applyBorder="1" applyProtection="1"/>
    <xf numFmtId="37" fontId="2" fillId="27" borderId="18" xfId="0" applyNumberFormat="1" applyFont="1" applyFill="1" applyBorder="1" applyProtection="1"/>
    <xf numFmtId="37" fontId="2" fillId="27" borderId="14" xfId="0" applyNumberFormat="1" applyFont="1" applyFill="1" applyBorder="1" applyProtection="1"/>
    <xf numFmtId="37" fontId="2" fillId="27" borderId="26" xfId="0" applyNumberFormat="1" applyFont="1" applyFill="1" applyBorder="1" applyProtection="1"/>
    <xf numFmtId="165" fontId="2" fillId="27" borderId="13" xfId="0" applyNumberFormat="1" applyFont="1" applyFill="1" applyBorder="1" applyProtection="1"/>
    <xf numFmtId="37" fontId="2" fillId="27" borderId="14" xfId="0" applyFont="1" applyFill="1" applyBorder="1"/>
    <xf numFmtId="37" fontId="2" fillId="27" borderId="17" xfId="0" applyFont="1" applyFill="1" applyBorder="1" applyAlignment="1" applyProtection="1">
      <alignment horizontal="center"/>
    </xf>
    <xf numFmtId="37" fontId="2" fillId="0" borderId="13" xfId="0" applyFont="1" applyBorder="1" applyProtection="1">
      <protection locked="0"/>
    </xf>
    <xf numFmtId="37" fontId="2" fillId="0" borderId="13" xfId="0" applyFont="1" applyBorder="1" applyAlignment="1" applyProtection="1">
      <alignment horizontal="center"/>
      <protection locked="0"/>
    </xf>
    <xf numFmtId="37" fontId="2" fillId="0" borderId="15" xfId="0" applyFont="1" applyBorder="1" applyAlignment="1" applyProtection="1">
      <alignment horizontal="center"/>
      <protection locked="0"/>
    </xf>
    <xf numFmtId="37" fontId="2" fillId="27" borderId="13" xfId="0" applyFont="1" applyFill="1" applyBorder="1" applyAlignment="1" applyProtection="1">
      <alignment horizontal="center"/>
    </xf>
    <xf numFmtId="37" fontId="2" fillId="27" borderId="13" xfId="0" applyFont="1" applyFill="1" applyBorder="1" applyProtection="1">
      <protection locked="0"/>
    </xf>
    <xf numFmtId="37" fontId="3" fillId="27" borderId="12" xfId="0" applyFont="1" applyFill="1" applyBorder="1" applyAlignment="1" applyProtection="1">
      <alignment horizontal="centerContinuous"/>
    </xf>
    <xf numFmtId="37" fontId="2" fillId="27" borderId="20" xfId="0" applyFont="1" applyFill="1" applyBorder="1" applyAlignment="1">
      <alignment horizontal="centerContinuous"/>
    </xf>
    <xf numFmtId="37" fontId="2" fillId="27" borderId="21" xfId="0" applyFont="1" applyFill="1" applyBorder="1" applyAlignment="1">
      <alignment horizontal="centerContinuous"/>
    </xf>
    <xf numFmtId="37" fontId="3" fillId="0" borderId="32" xfId="0" applyFont="1" applyBorder="1" applyAlignment="1">
      <alignment horizontal="center"/>
    </xf>
    <xf numFmtId="37" fontId="3" fillId="0" borderId="20" xfId="0" applyFont="1" applyBorder="1" applyAlignment="1">
      <alignment horizontal="center"/>
    </xf>
    <xf numFmtId="37" fontId="3" fillId="0" borderId="24" xfId="0" applyFont="1" applyBorder="1" applyAlignment="1">
      <alignment horizontal="center"/>
    </xf>
    <xf numFmtId="37" fontId="3" fillId="0" borderId="33" xfId="0" applyFont="1" applyBorder="1" applyAlignment="1">
      <alignment horizontal="center"/>
    </xf>
    <xf numFmtId="37" fontId="3" fillId="0" borderId="34" xfId="0" applyFont="1" applyBorder="1" applyAlignment="1">
      <alignment horizontal="center"/>
    </xf>
    <xf numFmtId="37" fontId="3" fillId="0" borderId="35" xfId="0" applyFont="1" applyBorder="1" applyAlignment="1">
      <alignment horizontal="center"/>
    </xf>
    <xf numFmtId="37" fontId="3" fillId="0" borderId="12" xfId="0" applyFont="1" applyBorder="1" applyAlignment="1" applyProtection="1">
      <alignment horizontal="center"/>
    </xf>
    <xf numFmtId="37" fontId="3" fillId="0" borderId="20" xfId="0" applyFont="1" applyBorder="1" applyAlignment="1" applyProtection="1">
      <alignment horizontal="center"/>
    </xf>
    <xf numFmtId="37" fontId="3" fillId="0" borderId="21" xfId="0" applyFont="1" applyBorder="1" applyAlignment="1">
      <alignment horizontal="center"/>
    </xf>
    <xf numFmtId="37" fontId="3" fillId="0" borderId="21" xfId="0" applyFont="1" applyBorder="1" applyAlignment="1" applyProtection="1">
      <alignment horizontal="center"/>
    </xf>
    <xf numFmtId="37" fontId="3" fillId="0" borderId="12" xfId="0" applyFont="1" applyBorder="1" applyAlignment="1">
      <alignment horizontal="center"/>
    </xf>
    <xf numFmtId="37" fontId="3" fillId="0" borderId="33" xfId="0" applyFont="1" applyBorder="1" applyAlignment="1" applyProtection="1">
      <alignment horizontal="center"/>
    </xf>
    <xf numFmtId="37" fontId="3" fillId="0" borderId="34" xfId="0" applyFont="1" applyBorder="1" applyAlignment="1" applyProtection="1">
      <alignment horizontal="center"/>
    </xf>
    <xf numFmtId="37" fontId="3" fillId="0" borderId="35" xfId="0" applyFont="1" applyBorder="1" applyAlignment="1" applyProtection="1">
      <alignment horizontal="center"/>
    </xf>
    <xf numFmtId="37" fontId="2" fillId="0" borderId="0" xfId="37" applyFont="1" applyFill="1" applyAlignment="1">
      <alignment horizontal="left" wrapText="1"/>
    </xf>
    <xf numFmtId="37" fontId="2" fillId="0" borderId="0" xfId="37" quotePrefix="1" applyFont="1" applyFill="1" applyAlignment="1">
      <alignment horizontal="left" wrapText="1"/>
    </xf>
    <xf numFmtId="37" fontId="2" fillId="0" borderId="13" xfId="0" applyFont="1" applyFill="1" applyBorder="1" applyProtection="1"/>
  </cellXfs>
  <cellStyles count="153">
    <cellStyle name="20% - Accent1" xfId="1" builtinId="30" customBuiltin="1"/>
    <cellStyle name="20% - Accent1 2" xfId="44"/>
    <cellStyle name="20% - Accent1 3" xfId="70"/>
    <cellStyle name="20% - Accent1 4" xfId="137"/>
    <cellStyle name="20% - Accent2" xfId="2" builtinId="34" customBuiltin="1"/>
    <cellStyle name="20% - Accent2 2" xfId="45"/>
    <cellStyle name="20% - Accent2 3" xfId="69"/>
    <cellStyle name="20% - Accent2 4" xfId="134"/>
    <cellStyle name="20% - Accent3" xfId="3" builtinId="38" customBuiltin="1"/>
    <cellStyle name="20% - Accent3 2" xfId="46"/>
    <cellStyle name="20% - Accent3 3" xfId="65"/>
    <cellStyle name="20% - Accent3 4" xfId="133"/>
    <cellStyle name="20% - Accent4" xfId="4" builtinId="42" customBuiltin="1"/>
    <cellStyle name="20% - Accent4 2" xfId="47"/>
    <cellStyle name="20% - Accent4 3" xfId="50"/>
    <cellStyle name="20% - Accent4 4" xfId="132"/>
    <cellStyle name="20% - Accent5" xfId="5" builtinId="46" customBuiltin="1"/>
    <cellStyle name="20% - Accent6" xfId="6" builtinId="50" customBuiltin="1"/>
    <cellStyle name="20% - Accent6 2" xfId="48"/>
    <cellStyle name="20% - Accent6 3" xfId="86"/>
    <cellStyle name="20% - Accent6 4" xfId="131"/>
    <cellStyle name="40% - Accent1" xfId="7" builtinId="31" customBuiltin="1"/>
    <cellStyle name="40% - Accent1 2" xfId="49"/>
    <cellStyle name="40% - Accent1 3" xfId="87"/>
    <cellStyle name="40% - Accent1 4" xfId="130"/>
    <cellStyle name="40% - Accent2" xfId="8" builtinId="35" customBuiltin="1"/>
    <cellStyle name="40% - Accent3" xfId="9" builtinId="39" customBuiltin="1"/>
    <cellStyle name="40% - Accent3 2" xfId="51"/>
    <cellStyle name="40% - Accent3 3" xfId="88"/>
    <cellStyle name="40% - Accent3 4" xfId="129"/>
    <cellStyle name="40% - Accent4" xfId="10" builtinId="43" customBuiltin="1"/>
    <cellStyle name="40% - Accent4 2" xfId="52"/>
    <cellStyle name="40% - Accent4 3" xfId="89"/>
    <cellStyle name="40% - Accent4 4" xfId="128"/>
    <cellStyle name="40% - Accent5" xfId="11" builtinId="47" customBuiltin="1"/>
    <cellStyle name="40% - Accent5 2" xfId="53"/>
    <cellStyle name="40% - Accent5 3" xfId="90"/>
    <cellStyle name="40% - Accent5 4" xfId="127"/>
    <cellStyle name="40% - Accent6" xfId="12" builtinId="51" customBuiltin="1"/>
    <cellStyle name="40% - Accent6 2" xfId="54"/>
    <cellStyle name="40% - Accent6 3" xfId="91"/>
    <cellStyle name="40% - Accent6 4" xfId="126"/>
    <cellStyle name="60% - Accent1" xfId="13" builtinId="32" customBuiltin="1"/>
    <cellStyle name="60% - Accent1 2" xfId="55"/>
    <cellStyle name="60% - Accent1 3" xfId="92"/>
    <cellStyle name="60% - Accent1 4" xfId="125"/>
    <cellStyle name="60% - Accent2" xfId="14" builtinId="36" customBuiltin="1"/>
    <cellStyle name="60% - Accent2 2" xfId="56"/>
    <cellStyle name="60% - Accent2 3" xfId="93"/>
    <cellStyle name="60% - Accent2 4" xfId="124"/>
    <cellStyle name="60% - Accent3" xfId="15" builtinId="40" customBuiltin="1"/>
    <cellStyle name="60% - Accent3 2" xfId="57"/>
    <cellStyle name="60% - Accent3 3" xfId="94"/>
    <cellStyle name="60% - Accent3 4" xfId="123"/>
    <cellStyle name="60% - Accent4" xfId="16" builtinId="44" customBuiltin="1"/>
    <cellStyle name="60% - Accent4 2" xfId="58"/>
    <cellStyle name="60% - Accent4 3" xfId="95"/>
    <cellStyle name="60% - Accent4 4" xfId="122"/>
    <cellStyle name="60% - Accent5" xfId="17" builtinId="48" customBuiltin="1"/>
    <cellStyle name="60% - Accent5 2" xfId="59"/>
    <cellStyle name="60% - Accent5 3" xfId="96"/>
    <cellStyle name="60% - Accent5 4" xfId="121"/>
    <cellStyle name="60% - Accent6" xfId="18" builtinId="52" customBuiltin="1"/>
    <cellStyle name="60% - Accent6 2" xfId="60"/>
    <cellStyle name="60% - Accent6 3" xfId="97"/>
    <cellStyle name="60% - Accent6 4" xfId="120"/>
    <cellStyle name="Accent1" xfId="19" builtinId="29" customBuiltin="1"/>
    <cellStyle name="Accent1 2" xfId="61"/>
    <cellStyle name="Accent1 3" xfId="98"/>
    <cellStyle name="Accent1 4" xfId="119"/>
    <cellStyle name="Accent2" xfId="20" builtinId="33" customBuiltin="1"/>
    <cellStyle name="Accent2 2" xfId="62"/>
    <cellStyle name="Accent2 3" xfId="99"/>
    <cellStyle name="Accent2 4" xfId="118"/>
    <cellStyle name="Accent3" xfId="21" builtinId="37" customBuiltin="1"/>
    <cellStyle name="Accent3 2" xfId="63"/>
    <cellStyle name="Accent3 3" xfId="100"/>
    <cellStyle name="Accent3 4" xfId="117"/>
    <cellStyle name="Accent4" xfId="22" builtinId="41" customBuiltin="1"/>
    <cellStyle name="Accent4 2" xfId="64"/>
    <cellStyle name="Accent4 3" xfId="101"/>
    <cellStyle name="Accent4 4" xfId="116"/>
    <cellStyle name="Accent5" xfId="23" builtinId="45" customBuiltin="1"/>
    <cellStyle name="Accent6" xfId="24" builtinId="49" customBuiltin="1"/>
    <cellStyle name="Accent6 2" xfId="66"/>
    <cellStyle name="Accent6 3" xfId="102"/>
    <cellStyle name="Accent6 4" xfId="107"/>
    <cellStyle name="Bad" xfId="25" builtinId="27" customBuiltin="1"/>
    <cellStyle name="Bad 2" xfId="67"/>
    <cellStyle name="Bad 3" xfId="103"/>
    <cellStyle name="Bad 4" xfId="106"/>
    <cellStyle name="Calculation" xfId="26" builtinId="22" customBuiltin="1"/>
    <cellStyle name="Calculation 2" xfId="68"/>
    <cellStyle name="Calculation 3" xfId="104"/>
    <cellStyle name="Calculation 4" xfId="105"/>
    <cellStyle name="Check Cell" xfId="27" builtinId="23" customBuiltin="1"/>
    <cellStyle name="Explanatory Text" xfId="28" builtinId="53" customBuiltin="1"/>
    <cellStyle name="Good" xfId="29" builtinId="26" customBuiltin="1"/>
    <cellStyle name="Good 2" xfId="71"/>
    <cellStyle name="Good 3" xfId="108"/>
    <cellStyle name="Good 4" xfId="140"/>
    <cellStyle name="Heading 1" xfId="30" builtinId="16" customBuiltin="1"/>
    <cellStyle name="Heading 1 2" xfId="72"/>
    <cellStyle name="Heading 1 3" xfId="109"/>
    <cellStyle name="Heading 1 4" xfId="141"/>
    <cellStyle name="Heading 2" xfId="31" builtinId="17" customBuiltin="1"/>
    <cellStyle name="Heading 2 2" xfId="73"/>
    <cellStyle name="Heading 2 3" xfId="110"/>
    <cellStyle name="Heading 2 4" xfId="142"/>
    <cellStyle name="Heading 3" xfId="32" builtinId="18" customBuiltin="1"/>
    <cellStyle name="Heading 3 2" xfId="74"/>
    <cellStyle name="Heading 3 3" xfId="111"/>
    <cellStyle name="Heading 3 4" xfId="143"/>
    <cellStyle name="Heading 4" xfId="33" builtinId="19" customBuiltin="1"/>
    <cellStyle name="Heading 4 2" xfId="75"/>
    <cellStyle name="Heading 4 3" xfId="112"/>
    <cellStyle name="Heading 4 4" xfId="144"/>
    <cellStyle name="Input" xfId="34" builtinId="20" customBuiltin="1"/>
    <cellStyle name="Input 2" xfId="76"/>
    <cellStyle name="Input 3" xfId="113"/>
    <cellStyle name="Input 4" xfId="145"/>
    <cellStyle name="Linked Cell" xfId="35" builtinId="24" customBuiltin="1"/>
    <cellStyle name="Linked Cell 2" xfId="77"/>
    <cellStyle name="Linked Cell 3" xfId="114"/>
    <cellStyle name="Linked Cell 4" xfId="146"/>
    <cellStyle name="Neutral" xfId="36" builtinId="28" customBuiltin="1"/>
    <cellStyle name="Neutral 2" xfId="78"/>
    <cellStyle name="Neutral 3" xfId="115"/>
    <cellStyle name="Neutral 4" xfId="147"/>
    <cellStyle name="Normal" xfId="0" builtinId="0"/>
    <cellStyle name="Normal 2" xfId="152"/>
    <cellStyle name="Normal 3" xfId="85"/>
    <cellStyle name="Normal_09 ie110" xfId="79"/>
    <cellStyle name="Normal_REC" xfId="37"/>
    <cellStyle name="Normal_Sheet1" xfId="38"/>
    <cellStyle name="Note" xfId="39" builtinId="10" customBuiltin="1"/>
    <cellStyle name="Note 2" xfId="80"/>
    <cellStyle name="Note 3" xfId="135"/>
    <cellStyle name="Note 4" xfId="148"/>
    <cellStyle name="Output" xfId="40" builtinId="21" customBuiltin="1"/>
    <cellStyle name="Output 2" xfId="81"/>
    <cellStyle name="Output 3" xfId="136"/>
    <cellStyle name="Output 4" xfId="149"/>
    <cellStyle name="Style 1" xfId="82"/>
    <cellStyle name="Title" xfId="41" builtinId="15" customBuiltin="1"/>
    <cellStyle name="Title 2" xfId="83"/>
    <cellStyle name="Title 3" xfId="138"/>
    <cellStyle name="Title 4" xfId="150"/>
    <cellStyle name="Total" xfId="42" builtinId="25" customBuiltin="1"/>
    <cellStyle name="Total 2" xfId="84"/>
    <cellStyle name="Total 3" xfId="139"/>
    <cellStyle name="Total 4" xfId="151"/>
    <cellStyle name="Warning Text" xfId="4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R42"/>
  <sheetViews>
    <sheetView tabSelected="1" zoomScaleNormal="10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RowHeight="12.75" x14ac:dyDescent="0.2"/>
  <cols>
    <col min="1" max="1" width="3.77734375" style="11" customWidth="1"/>
    <col min="2" max="2" width="24" style="11" bestFit="1" customWidth="1"/>
    <col min="3" max="8" width="6.77734375" style="11" customWidth="1"/>
    <col min="9" max="9" width="6.109375" style="11" customWidth="1"/>
    <col min="10" max="10" width="6.5546875" style="11" customWidth="1"/>
    <col min="11" max="11" width="6" style="11" customWidth="1"/>
    <col min="12" max="12" width="7.21875" style="11" customWidth="1"/>
    <col min="13" max="13" width="7.44140625" style="11" customWidth="1"/>
    <col min="14" max="14" width="8" style="11" customWidth="1"/>
    <col min="15" max="15" width="6.77734375" style="11" customWidth="1"/>
    <col min="16" max="16" width="6.109375" style="11" bestFit="1" customWidth="1"/>
    <col min="17" max="23" width="6.77734375" style="11" customWidth="1"/>
    <col min="24" max="25" width="8.77734375" style="11" customWidth="1"/>
    <col min="26" max="26" width="6.109375" style="11" customWidth="1"/>
    <col min="27" max="31" width="8.77734375" style="11" customWidth="1"/>
    <col min="32" max="32" width="1.77734375" style="11" customWidth="1"/>
    <col min="33" max="33" width="9.77734375" style="11" customWidth="1"/>
    <col min="34" max="34" width="1.77734375" style="11" customWidth="1"/>
    <col min="35" max="35" width="8.77734375" style="11" customWidth="1"/>
    <col min="36" max="36" width="2.77734375" style="11" customWidth="1"/>
    <col min="37" max="37" width="10.77734375" style="11" customWidth="1"/>
    <col min="38" max="38" width="2.77734375" style="11" customWidth="1"/>
    <col min="39" max="39" width="9.77734375" style="11" customWidth="1"/>
    <col min="40" max="40" width="2.77734375" style="11" customWidth="1"/>
    <col min="41" max="41" width="9.77734375" style="11" customWidth="1"/>
    <col min="42" max="42" width="2.77734375" style="11" customWidth="1"/>
    <col min="43" max="43" width="11.77734375" style="11" customWidth="1"/>
    <col min="44" max="44" width="3.77734375" style="11" customWidth="1"/>
    <col min="45" max="45" width="10.77734375" style="11" customWidth="1"/>
    <col min="46" max="46" width="3.77734375" style="11" customWidth="1"/>
    <col min="47" max="47" width="12.77734375" style="11" customWidth="1"/>
    <col min="48" max="48" width="2.77734375" style="11" customWidth="1"/>
    <col min="49" max="49" width="12.77734375" style="11" customWidth="1"/>
    <col min="50" max="50" width="2.77734375" style="11" customWidth="1"/>
    <col min="51" max="51" width="11.77734375" style="11" customWidth="1"/>
    <col min="52" max="52" width="2.77734375" style="11" customWidth="1"/>
    <col min="53" max="53" width="12.77734375" style="11" customWidth="1"/>
    <col min="54" max="54" width="1.77734375" style="11" customWidth="1"/>
    <col min="55" max="16384" width="8.88671875" style="11"/>
  </cols>
  <sheetData>
    <row r="1" spans="1:44" x14ac:dyDescent="0.2">
      <c r="A1" s="8"/>
      <c r="B1" s="9"/>
      <c r="C1" s="10" t="s">
        <v>0</v>
      </c>
      <c r="D1" s="37"/>
      <c r="E1" s="38"/>
      <c r="F1" s="10" t="s">
        <v>1</v>
      </c>
      <c r="G1" s="37"/>
      <c r="H1" s="58"/>
      <c r="I1" s="37" t="s">
        <v>2</v>
      </c>
      <c r="J1" s="37"/>
      <c r="K1" s="58"/>
      <c r="L1" s="111" t="s">
        <v>3</v>
      </c>
      <c r="M1" s="112"/>
      <c r="N1" s="113"/>
      <c r="O1" s="114" t="s">
        <v>209</v>
      </c>
      <c r="P1" s="115"/>
      <c r="Q1" s="116"/>
      <c r="R1" s="90" t="s">
        <v>210</v>
      </c>
      <c r="S1" s="91"/>
      <c r="T1" s="92"/>
      <c r="U1" s="89" t="s">
        <v>4</v>
      </c>
      <c r="V1" s="37"/>
      <c r="W1" s="38"/>
      <c r="X1" s="10" t="s">
        <v>5</v>
      </c>
      <c r="Y1" s="37"/>
      <c r="Z1" s="37"/>
      <c r="AA1" s="38"/>
      <c r="AB1" s="10" t="s">
        <v>6</v>
      </c>
      <c r="AC1" s="37"/>
      <c r="AD1" s="37"/>
      <c r="AE1" s="38"/>
      <c r="AM1" s="59"/>
    </row>
    <row r="2" spans="1:44" x14ac:dyDescent="0.2">
      <c r="A2" s="12"/>
      <c r="C2" s="13" t="s">
        <v>7</v>
      </c>
      <c r="D2" s="13" t="s">
        <v>8</v>
      </c>
      <c r="E2" s="12"/>
      <c r="F2" s="13" t="s">
        <v>7</v>
      </c>
      <c r="G2" s="13" t="s">
        <v>8</v>
      </c>
      <c r="H2" s="12"/>
      <c r="I2" s="13" t="s">
        <v>7</v>
      </c>
      <c r="J2" s="13" t="s">
        <v>8</v>
      </c>
      <c r="K2" s="12"/>
      <c r="L2" s="13" t="s">
        <v>7</v>
      </c>
      <c r="M2" s="13" t="s">
        <v>8</v>
      </c>
      <c r="N2" s="12"/>
      <c r="O2" s="13" t="s">
        <v>7</v>
      </c>
      <c r="P2" s="13" t="s">
        <v>8</v>
      </c>
      <c r="Q2" s="12"/>
      <c r="R2" s="13" t="s">
        <v>7</v>
      </c>
      <c r="S2" s="13" t="s">
        <v>8</v>
      </c>
      <c r="T2" s="12"/>
      <c r="U2" s="13" t="s">
        <v>7</v>
      </c>
      <c r="V2" s="13" t="s">
        <v>8</v>
      </c>
      <c r="W2" s="14"/>
      <c r="X2" s="13" t="s">
        <v>7</v>
      </c>
      <c r="Y2" s="13" t="s">
        <v>8</v>
      </c>
      <c r="Z2" s="12"/>
      <c r="AA2" s="12"/>
      <c r="AB2" s="13" t="s">
        <v>7</v>
      </c>
      <c r="AC2" s="13" t="s">
        <v>8</v>
      </c>
      <c r="AD2" s="12"/>
      <c r="AE2" s="14"/>
      <c r="AM2" s="59"/>
    </row>
    <row r="3" spans="1:44" x14ac:dyDescent="0.2">
      <c r="A3" s="15" t="s">
        <v>9</v>
      </c>
      <c r="B3" s="16" t="s">
        <v>10</v>
      </c>
      <c r="C3" s="17" t="s">
        <v>11</v>
      </c>
      <c r="D3" s="17" t="s">
        <v>11</v>
      </c>
      <c r="E3" s="17" t="s">
        <v>12</v>
      </c>
      <c r="F3" s="17" t="s">
        <v>11</v>
      </c>
      <c r="G3" s="17" t="s">
        <v>11</v>
      </c>
      <c r="H3" s="17" t="s">
        <v>12</v>
      </c>
      <c r="I3" s="17" t="s">
        <v>11</v>
      </c>
      <c r="J3" s="17" t="s">
        <v>11</v>
      </c>
      <c r="K3" s="17" t="s">
        <v>12</v>
      </c>
      <c r="L3" s="17" t="s">
        <v>11</v>
      </c>
      <c r="M3" s="17" t="s">
        <v>11</v>
      </c>
      <c r="N3" s="17" t="s">
        <v>12</v>
      </c>
      <c r="O3" s="17" t="s">
        <v>11</v>
      </c>
      <c r="P3" s="17" t="s">
        <v>11</v>
      </c>
      <c r="Q3" s="17" t="s">
        <v>12</v>
      </c>
      <c r="R3" s="17" t="s">
        <v>11</v>
      </c>
      <c r="S3" s="17" t="s">
        <v>11</v>
      </c>
      <c r="T3" s="17" t="s">
        <v>12</v>
      </c>
      <c r="U3" s="17" t="s">
        <v>11</v>
      </c>
      <c r="V3" s="17" t="s">
        <v>11</v>
      </c>
      <c r="W3" s="18" t="s">
        <v>12</v>
      </c>
      <c r="X3" s="17" t="s">
        <v>11</v>
      </c>
      <c r="Y3" s="17" t="s">
        <v>11</v>
      </c>
      <c r="Z3" s="17" t="s">
        <v>12</v>
      </c>
      <c r="AA3" s="17" t="s">
        <v>13</v>
      </c>
      <c r="AB3" s="17" t="s">
        <v>11</v>
      </c>
      <c r="AC3" s="17" t="s">
        <v>11</v>
      </c>
      <c r="AD3" s="17" t="s">
        <v>12</v>
      </c>
      <c r="AE3" s="18" t="s">
        <v>13</v>
      </c>
      <c r="AM3" s="59"/>
    </row>
    <row r="4" spans="1:44" x14ac:dyDescent="0.2">
      <c r="A4" s="12"/>
      <c r="C4" s="12"/>
      <c r="D4" s="12"/>
      <c r="E4" s="12"/>
      <c r="F4" s="12"/>
      <c r="G4" s="12"/>
      <c r="H4" s="19"/>
      <c r="I4" s="19"/>
      <c r="J4" s="19"/>
      <c r="K4" s="19"/>
      <c r="L4" s="12"/>
      <c r="M4" s="12"/>
      <c r="N4" s="19"/>
      <c r="O4" s="12"/>
      <c r="P4" s="12"/>
      <c r="Q4" s="19"/>
      <c r="R4" s="12"/>
      <c r="S4" s="12"/>
      <c r="T4" s="19"/>
      <c r="U4" s="12"/>
      <c r="V4" s="12"/>
      <c r="W4" s="14"/>
      <c r="X4" s="23"/>
      <c r="Y4" s="12"/>
      <c r="Z4" s="12"/>
      <c r="AA4" s="12"/>
      <c r="AB4" s="12"/>
      <c r="AC4" s="60"/>
      <c r="AD4" s="12"/>
      <c r="AE4" s="14"/>
    </row>
    <row r="5" spans="1:44" x14ac:dyDescent="0.2">
      <c r="A5" s="67" t="s">
        <v>14</v>
      </c>
      <c r="B5" s="51" t="s">
        <v>207</v>
      </c>
      <c r="C5" s="22">
        <v>0</v>
      </c>
      <c r="D5" s="22">
        <v>0</v>
      </c>
      <c r="E5" s="22">
        <f>SUM(C5:D5)</f>
        <v>0</v>
      </c>
      <c r="F5" s="12">
        <v>416</v>
      </c>
      <c r="G5" s="23">
        <v>91</v>
      </c>
      <c r="H5" s="23">
        <f>SUM(F5:G5)</f>
        <v>507</v>
      </c>
      <c r="I5" s="23">
        <v>0</v>
      </c>
      <c r="J5" s="23">
        <v>0</v>
      </c>
      <c r="K5" s="23">
        <f>SUM(I5:J5)</f>
        <v>0</v>
      </c>
      <c r="L5" s="12">
        <v>24718</v>
      </c>
      <c r="M5" s="12">
        <v>35195</v>
      </c>
      <c r="N5" s="23">
        <f>SUM(L5:M5)</f>
        <v>59913</v>
      </c>
      <c r="O5" s="12">
        <v>4507</v>
      </c>
      <c r="P5" s="12">
        <v>31226</v>
      </c>
      <c r="Q5" s="27">
        <f>SUM(O5:P5)</f>
        <v>35733</v>
      </c>
      <c r="R5" s="12">
        <v>0</v>
      </c>
      <c r="S5" s="12">
        <v>0</v>
      </c>
      <c r="T5" s="23">
        <f>SUM(R5:S5)</f>
        <v>0</v>
      </c>
      <c r="U5" s="22">
        <f>C5+F5+I5+L5+O5+R5</f>
        <v>29641</v>
      </c>
      <c r="V5" s="22">
        <f>D5+G5+J5+M5+P5+S5</f>
        <v>66512</v>
      </c>
      <c r="W5" s="24">
        <f>(U5+V5)</f>
        <v>96153</v>
      </c>
      <c r="X5" s="23">
        <f>(C5+F5+I5)</f>
        <v>416</v>
      </c>
      <c r="Y5" s="23">
        <f>(D5+G5+J5)</f>
        <v>91</v>
      </c>
      <c r="Z5" s="22">
        <f>(X5+Y5)</f>
        <v>507</v>
      </c>
      <c r="AA5" s="40">
        <f>(Z5/W5)</f>
        <v>5.2728464010483294E-3</v>
      </c>
      <c r="AB5" s="23">
        <f>(L5+O5+R5)</f>
        <v>29225</v>
      </c>
      <c r="AC5" s="23">
        <f>(M5+P5+S5)</f>
        <v>66421</v>
      </c>
      <c r="AD5" s="22">
        <f>(AB5+AC5)</f>
        <v>95646</v>
      </c>
      <c r="AE5" s="41">
        <f>(AD5/W5)</f>
        <v>0.9947271535989517</v>
      </c>
      <c r="AG5" s="30"/>
      <c r="AH5" s="30"/>
      <c r="AI5" s="30"/>
      <c r="AK5" s="61"/>
      <c r="AM5" s="30"/>
      <c r="AP5" s="62"/>
      <c r="AR5" s="63"/>
    </row>
    <row r="6" spans="1:44" x14ac:dyDescent="0.2">
      <c r="A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4"/>
      <c r="X6" s="12"/>
      <c r="Y6" s="12"/>
      <c r="Z6" s="12"/>
      <c r="AA6" s="12"/>
      <c r="AB6" s="12"/>
      <c r="AC6" s="12"/>
      <c r="AD6" s="12"/>
      <c r="AE6" s="14"/>
    </row>
    <row r="7" spans="1:44" x14ac:dyDescent="0.2">
      <c r="A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4"/>
      <c r="X7" s="12"/>
      <c r="Y7" s="12"/>
      <c r="Z7" s="12"/>
      <c r="AA7" s="12"/>
      <c r="AB7" s="23"/>
      <c r="AC7" s="23"/>
      <c r="AD7" s="23"/>
      <c r="AE7" s="14"/>
    </row>
    <row r="8" spans="1:44" x14ac:dyDescent="0.2">
      <c r="A8" s="39">
        <v>2</v>
      </c>
      <c r="B8" s="21" t="s">
        <v>203</v>
      </c>
      <c r="C8" s="25">
        <v>0</v>
      </c>
      <c r="D8" s="25">
        <v>0</v>
      </c>
      <c r="E8" s="25">
        <f>SUM(C8:D8)</f>
        <v>0</v>
      </c>
      <c r="F8" s="26">
        <v>3596</v>
      </c>
      <c r="G8" s="27">
        <v>350</v>
      </c>
      <c r="H8" s="27">
        <f>SUM(F8:G8)</f>
        <v>3946</v>
      </c>
      <c r="I8" s="27">
        <v>0</v>
      </c>
      <c r="J8" s="27">
        <v>0</v>
      </c>
      <c r="K8" s="27">
        <f>SUM(I8:J8)</f>
        <v>0</v>
      </c>
      <c r="L8" s="26">
        <v>41641</v>
      </c>
      <c r="M8" s="26">
        <v>94569</v>
      </c>
      <c r="N8" s="27">
        <f>SUM(L8:M8)</f>
        <v>136210</v>
      </c>
      <c r="O8" s="26">
        <v>0</v>
      </c>
      <c r="P8" s="26">
        <v>24521</v>
      </c>
      <c r="Q8" s="27">
        <f>SUM(O8:P8)</f>
        <v>24521</v>
      </c>
      <c r="R8" s="26">
        <v>0</v>
      </c>
      <c r="S8" s="26">
        <v>0</v>
      </c>
      <c r="T8" s="27">
        <f>SUM(R8:S8)</f>
        <v>0</v>
      </c>
      <c r="U8" s="53">
        <f>C8+F8+I8+L8+O8+R8</f>
        <v>45237</v>
      </c>
      <c r="V8" s="55">
        <f>D8+G8+J8+M8+P8+S8</f>
        <v>119440</v>
      </c>
      <c r="W8" s="28">
        <f>(U8+V8)</f>
        <v>164677</v>
      </c>
      <c r="X8" s="54">
        <f>(C8+F8+I8)</f>
        <v>3596</v>
      </c>
      <c r="Y8" s="68">
        <f>(D8+G8+J8)</f>
        <v>350</v>
      </c>
      <c r="Z8" s="25">
        <f>(X8+Y8)</f>
        <v>3946</v>
      </c>
      <c r="AA8" s="40">
        <f>(Z8/W8)</f>
        <v>2.3962059061071066E-2</v>
      </c>
      <c r="AB8" s="54">
        <f>(L8+O8+R8)</f>
        <v>41641</v>
      </c>
      <c r="AC8" s="68">
        <f>(M8+P8+S8)</f>
        <v>119090</v>
      </c>
      <c r="AD8" s="25">
        <f>(AB8+AC8)</f>
        <v>160731</v>
      </c>
      <c r="AE8" s="41">
        <f>(AD8/W8)</f>
        <v>0.97603794093892893</v>
      </c>
      <c r="AG8" s="30"/>
      <c r="AH8" s="30"/>
      <c r="AI8" s="30"/>
      <c r="AK8" s="61"/>
    </row>
    <row r="9" spans="1:44" x14ac:dyDescent="0.2">
      <c r="A9" s="1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31"/>
      <c r="X9" s="23"/>
      <c r="Y9" s="23"/>
      <c r="Z9" s="23"/>
      <c r="AA9" s="60"/>
      <c r="AB9" s="23"/>
      <c r="AC9" s="23"/>
      <c r="AD9" s="23"/>
      <c r="AE9" s="14"/>
    </row>
    <row r="10" spans="1:44" x14ac:dyDescent="0.2">
      <c r="A10" s="12"/>
      <c r="B10" s="30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4"/>
      <c r="X10" s="12"/>
      <c r="Y10" s="12"/>
      <c r="Z10" s="12"/>
      <c r="AA10" s="12"/>
      <c r="AB10" s="12"/>
      <c r="AC10" s="12"/>
      <c r="AD10" s="12"/>
      <c r="AE10" s="64"/>
      <c r="AG10" s="30"/>
      <c r="AH10" s="30"/>
      <c r="AI10" s="30"/>
      <c r="AK10" s="61"/>
    </row>
    <row r="11" spans="1:44" ht="13.5" thickBot="1" x14ac:dyDescent="0.25">
      <c r="A11" s="26"/>
      <c r="B11" s="29" t="s">
        <v>12</v>
      </c>
      <c r="C11" s="32">
        <f t="shared" ref="C11:Z11" si="0">SUM(C5:C8)</f>
        <v>0</v>
      </c>
      <c r="D11" s="32">
        <f t="shared" si="0"/>
        <v>0</v>
      </c>
      <c r="E11" s="32">
        <f t="shared" si="0"/>
        <v>0</v>
      </c>
      <c r="F11" s="32">
        <f t="shared" si="0"/>
        <v>4012</v>
      </c>
      <c r="G11" s="32">
        <f t="shared" si="0"/>
        <v>441</v>
      </c>
      <c r="H11" s="32">
        <f t="shared" si="0"/>
        <v>4453</v>
      </c>
      <c r="I11" s="32">
        <f t="shared" si="0"/>
        <v>0</v>
      </c>
      <c r="J11" s="32">
        <f t="shared" si="0"/>
        <v>0</v>
      </c>
      <c r="K11" s="32">
        <f t="shared" si="0"/>
        <v>0</v>
      </c>
      <c r="L11" s="32">
        <f t="shared" si="0"/>
        <v>66359</v>
      </c>
      <c r="M11" s="32">
        <f t="shared" si="0"/>
        <v>129764</v>
      </c>
      <c r="N11" s="32">
        <f t="shared" si="0"/>
        <v>196123</v>
      </c>
      <c r="O11" s="32">
        <f t="shared" ref="O11:T11" si="1">SUM(O5:O8)</f>
        <v>4507</v>
      </c>
      <c r="P11" s="32">
        <f t="shared" si="1"/>
        <v>55747</v>
      </c>
      <c r="Q11" s="32">
        <f t="shared" si="1"/>
        <v>60254</v>
      </c>
      <c r="R11" s="32">
        <f t="shared" si="1"/>
        <v>0</v>
      </c>
      <c r="S11" s="32">
        <f t="shared" si="1"/>
        <v>0</v>
      </c>
      <c r="T11" s="32">
        <f t="shared" si="1"/>
        <v>0</v>
      </c>
      <c r="U11" s="32">
        <f t="shared" si="0"/>
        <v>74878</v>
      </c>
      <c r="V11" s="32">
        <f t="shared" si="0"/>
        <v>185952</v>
      </c>
      <c r="W11" s="33">
        <f t="shared" si="0"/>
        <v>260830</v>
      </c>
      <c r="X11" s="32">
        <f t="shared" si="0"/>
        <v>4012</v>
      </c>
      <c r="Y11" s="32">
        <f t="shared" si="0"/>
        <v>441</v>
      </c>
      <c r="Z11" s="32">
        <f t="shared" si="0"/>
        <v>4453</v>
      </c>
      <c r="AA11" s="42">
        <f>(Z11/W11)</f>
        <v>1.70724226507687E-2</v>
      </c>
      <c r="AB11" s="32">
        <f>SUM(AB5:AB8)</f>
        <v>70866</v>
      </c>
      <c r="AC11" s="32">
        <f>SUM(AC5:AC8)</f>
        <v>185511</v>
      </c>
      <c r="AD11" s="32">
        <f>SUM(AD5:AD8)</f>
        <v>256377</v>
      </c>
      <c r="AE11" s="43">
        <f>(AD11/W11)</f>
        <v>0.98292757734923131</v>
      </c>
      <c r="AG11" s="30"/>
      <c r="AH11" s="30"/>
      <c r="AI11" s="30"/>
      <c r="AK11" s="61"/>
    </row>
    <row r="12" spans="1:44" ht="13.5" thickTop="1" x14ac:dyDescent="0.2">
      <c r="G12" s="20"/>
      <c r="H12" s="20"/>
      <c r="I12" s="20"/>
      <c r="J12" s="20"/>
      <c r="K12" s="20"/>
      <c r="M12" s="20"/>
      <c r="N12" s="34"/>
      <c r="O12" s="34"/>
      <c r="P12" s="34"/>
      <c r="Q12" s="34"/>
      <c r="R12" s="34"/>
      <c r="S12" s="34"/>
      <c r="T12" s="34"/>
      <c r="X12" s="20"/>
      <c r="AA12" s="65"/>
      <c r="AB12" s="20"/>
      <c r="AC12" s="20"/>
      <c r="AD12" s="20"/>
      <c r="AK12" s="61"/>
    </row>
    <row r="13" spans="1:44" ht="15" x14ac:dyDescent="0.2">
      <c r="F13" s="88"/>
      <c r="G13" s="87"/>
      <c r="H13" s="88"/>
      <c r="I13" s="20"/>
      <c r="J13" s="20"/>
      <c r="K13" s="20"/>
      <c r="X13" s="20"/>
      <c r="AA13" s="65"/>
      <c r="AB13" s="65"/>
      <c r="AC13" s="65"/>
      <c r="AK13" s="61"/>
    </row>
    <row r="16" spans="1:44" x14ac:dyDescent="0.2">
      <c r="A16" s="21" t="s">
        <v>15</v>
      </c>
    </row>
    <row r="29" spans="8:29" x14ac:dyDescent="0.2">
      <c r="N29" s="34"/>
      <c r="O29" s="34"/>
      <c r="P29" s="34"/>
      <c r="Q29" s="34"/>
      <c r="R29" s="34"/>
      <c r="S29" s="34"/>
      <c r="T29" s="34"/>
    </row>
    <row r="30" spans="8:29" x14ac:dyDescent="0.2">
      <c r="H30" s="34"/>
      <c r="I30" s="34"/>
      <c r="J30" s="34"/>
      <c r="K30" s="34"/>
      <c r="N30" s="34"/>
      <c r="O30" s="34"/>
      <c r="P30" s="34"/>
      <c r="Q30" s="34"/>
      <c r="R30" s="34"/>
      <c r="S30" s="34"/>
      <c r="T30" s="34"/>
      <c r="AA30" s="65"/>
      <c r="AB30" s="65"/>
      <c r="AC30" s="65"/>
    </row>
    <row r="31" spans="8:29" x14ac:dyDescent="0.2">
      <c r="H31" s="34"/>
      <c r="I31" s="34"/>
      <c r="J31" s="34"/>
      <c r="K31" s="34"/>
      <c r="N31" s="34"/>
      <c r="O31" s="34"/>
      <c r="P31" s="34"/>
      <c r="Q31" s="34"/>
      <c r="R31" s="34"/>
      <c r="S31" s="34"/>
      <c r="T31" s="34"/>
      <c r="AA31" s="65"/>
      <c r="AB31" s="65"/>
      <c r="AC31" s="65"/>
    </row>
    <row r="32" spans="8:29" x14ac:dyDescent="0.2">
      <c r="H32" s="34"/>
      <c r="I32" s="34"/>
      <c r="J32" s="34"/>
      <c r="K32" s="34"/>
      <c r="N32" s="34"/>
      <c r="O32" s="34"/>
      <c r="P32" s="34"/>
      <c r="Q32" s="34"/>
      <c r="R32" s="34"/>
      <c r="S32" s="34"/>
      <c r="T32" s="34"/>
      <c r="AA32" s="65"/>
      <c r="AB32" s="65"/>
      <c r="AC32" s="65"/>
    </row>
    <row r="33" spans="1:20" x14ac:dyDescent="0.2">
      <c r="H33" s="34"/>
      <c r="I33" s="34"/>
      <c r="J33" s="34"/>
      <c r="K33" s="34"/>
      <c r="N33" s="34"/>
      <c r="O33" s="34"/>
      <c r="P33" s="34"/>
      <c r="Q33" s="34"/>
      <c r="R33" s="34"/>
      <c r="S33" s="34"/>
      <c r="T33" s="34"/>
    </row>
    <row r="34" spans="1:20" x14ac:dyDescent="0.2">
      <c r="A34" s="21"/>
      <c r="B34" s="66"/>
      <c r="H34" s="34"/>
      <c r="I34" s="34"/>
      <c r="J34" s="34"/>
      <c r="K34" s="34"/>
      <c r="N34" s="34"/>
      <c r="O34" s="34"/>
      <c r="P34" s="34"/>
      <c r="Q34" s="34"/>
      <c r="R34" s="34"/>
      <c r="S34" s="34"/>
      <c r="T34" s="34"/>
    </row>
    <row r="35" spans="1:20" x14ac:dyDescent="0.2">
      <c r="A35" s="66"/>
      <c r="H35" s="34"/>
      <c r="I35" s="34"/>
      <c r="J35" s="34"/>
      <c r="K35" s="34"/>
      <c r="N35" s="34"/>
      <c r="O35" s="34"/>
      <c r="P35" s="34"/>
      <c r="Q35" s="34"/>
      <c r="R35" s="34"/>
      <c r="S35" s="34"/>
      <c r="T35" s="34"/>
    </row>
    <row r="36" spans="1:20" x14ac:dyDescent="0.2">
      <c r="A36" s="21"/>
      <c r="H36" s="34"/>
      <c r="I36" s="34"/>
      <c r="J36" s="34"/>
      <c r="K36" s="34"/>
      <c r="N36" s="34"/>
      <c r="O36" s="34"/>
      <c r="P36" s="34"/>
      <c r="Q36" s="34"/>
      <c r="R36" s="34"/>
      <c r="S36" s="34"/>
      <c r="T36" s="34"/>
    </row>
    <row r="37" spans="1:20" x14ac:dyDescent="0.2">
      <c r="A37" s="21"/>
      <c r="H37" s="34"/>
      <c r="I37" s="34"/>
      <c r="J37" s="34"/>
      <c r="K37" s="34"/>
      <c r="N37" s="34"/>
      <c r="O37" s="34"/>
      <c r="P37" s="34"/>
      <c r="Q37" s="34"/>
      <c r="R37" s="34"/>
      <c r="S37" s="34"/>
      <c r="T37" s="34"/>
    </row>
    <row r="38" spans="1:20" x14ac:dyDescent="0.2">
      <c r="A38" s="21"/>
      <c r="H38" s="34"/>
      <c r="I38" s="34"/>
      <c r="J38" s="34"/>
      <c r="K38" s="34"/>
    </row>
    <row r="39" spans="1:20" x14ac:dyDescent="0.2">
      <c r="A39" s="21"/>
    </row>
    <row r="40" spans="1:20" x14ac:dyDescent="0.2">
      <c r="A40" s="21"/>
    </row>
    <row r="41" spans="1:20" x14ac:dyDescent="0.2">
      <c r="A41" s="21"/>
    </row>
    <row r="42" spans="1:20" x14ac:dyDescent="0.2">
      <c r="A42" s="21"/>
    </row>
  </sheetData>
  <mergeCells count="2">
    <mergeCell ref="L1:N1"/>
    <mergeCell ref="O1:Q1"/>
  </mergeCells>
  <phoneticPr fontId="0" type="noConversion"/>
  <printOptions horizontalCentered="1" gridLines="1" gridLinesSet="0"/>
  <pageMargins left="0.25" right="0.25" top="1" bottom="0.75" header="0.5" footer="0.5"/>
  <pageSetup scale="65" orientation="landscape" horizontalDpi="4294967292" r:id="rId1"/>
  <headerFooter alignWithMargins="0">
    <oddHeader>&amp;C&amp;"Arial,Bold"&amp;14 &amp;A EXTERIOR LIGHTING INFORMATION</oddHeader>
    <oddFooter>&amp;C&amp;"Arial,Regular"Page 1 of &amp;N&amp;R&amp;"Arial,Regular"&amp;D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>
    <pageSetUpPr fitToPage="1"/>
  </sheetPr>
  <dimension ref="A1:BR164"/>
  <sheetViews>
    <sheetView zoomScale="90" zoomScaleNormal="90" workbookViewId="0">
      <pane xSplit="2" ySplit="3" topLeftCell="C4" activePane="bottomRight" state="frozen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defaultColWidth="7.77734375" defaultRowHeight="15.75" x14ac:dyDescent="0.25"/>
  <cols>
    <col min="1" max="1" width="5.33203125" style="81" customWidth="1"/>
    <col min="2" max="2" width="12.33203125" bestFit="1" customWidth="1"/>
    <col min="3" max="3" width="5.44140625" bestFit="1" customWidth="1"/>
    <col min="4" max="4" width="5" bestFit="1" customWidth="1"/>
    <col min="5" max="8" width="6" customWidth="1"/>
    <col min="9" max="9" width="6.109375" customWidth="1"/>
    <col min="10" max="11" width="6" customWidth="1"/>
    <col min="12" max="12" width="7.21875" customWidth="1"/>
    <col min="13" max="13" width="7.44140625" customWidth="1"/>
    <col min="14" max="14" width="8" customWidth="1"/>
    <col min="15" max="15" width="6" customWidth="1"/>
    <col min="16" max="16" width="5.44140625" customWidth="1"/>
    <col min="17" max="17" width="6" customWidth="1"/>
    <col min="18" max="21" width="6.33203125" customWidth="1"/>
    <col min="22" max="22" width="6.109375" bestFit="1" customWidth="1"/>
    <col min="23" max="23" width="6.33203125" customWidth="1"/>
    <col min="24" max="24" width="5.44140625" bestFit="1" customWidth="1"/>
    <col min="25" max="26" width="5.88671875" bestFit="1" customWidth="1"/>
    <col min="27" max="27" width="5.44140625" bestFit="1" customWidth="1"/>
    <col min="28" max="28" width="5" bestFit="1" customWidth="1"/>
    <col min="29" max="29" width="4.109375" bestFit="1" customWidth="1"/>
    <col min="30" max="32" width="6.5546875" customWidth="1"/>
    <col min="33" max="33" width="7.77734375" customWidth="1"/>
    <col min="34" max="34" width="1.77734375" customWidth="1"/>
    <col min="35" max="35" width="9.77734375" customWidth="1"/>
    <col min="36" max="36" width="1.77734375" customWidth="1"/>
    <col min="37" max="37" width="11.77734375" customWidth="1"/>
    <col min="38" max="38" width="2.77734375" customWidth="1"/>
    <col min="39" max="39" width="13.77734375" customWidth="1"/>
    <col min="40" max="40" width="1.77734375" customWidth="1"/>
    <col min="41" max="41" width="12.77734375" customWidth="1"/>
    <col min="42" max="42" width="1.77734375" customWidth="1"/>
    <col min="43" max="43" width="13.77734375" customWidth="1"/>
    <col min="44" max="44" width="2.77734375" customWidth="1"/>
    <col min="45" max="45" width="7.77734375" customWidth="1"/>
    <col min="46" max="46" width="2.77734375" customWidth="1"/>
    <col min="48" max="48" width="1.77734375" customWidth="1"/>
    <col min="49" max="49" width="9.77734375" customWidth="1"/>
    <col min="50" max="50" width="1.77734375" customWidth="1"/>
    <col min="51" max="51" width="8.77734375" customWidth="1"/>
    <col min="52" max="52" width="2.77734375" customWidth="1"/>
    <col min="53" max="53" width="10.77734375" customWidth="1"/>
    <col min="54" max="54" width="2.77734375" customWidth="1"/>
    <col min="55" max="55" width="9.77734375" customWidth="1"/>
    <col min="56" max="56" width="2.77734375" customWidth="1"/>
    <col min="57" max="57" width="9.77734375" customWidth="1"/>
    <col min="58" max="58" width="2.77734375" customWidth="1"/>
    <col min="59" max="59" width="11.77734375" customWidth="1"/>
    <col min="60" max="60" width="3.77734375" customWidth="1"/>
    <col min="61" max="61" width="10.77734375" customWidth="1"/>
    <col min="62" max="62" width="3.77734375" customWidth="1"/>
    <col min="63" max="63" width="12.77734375" customWidth="1"/>
    <col min="64" max="64" width="2.77734375" customWidth="1"/>
    <col min="65" max="65" width="12.77734375" customWidth="1"/>
    <col min="66" max="66" width="2.77734375" customWidth="1"/>
    <col min="67" max="67" width="11.77734375" customWidth="1"/>
    <col min="68" max="68" width="2.77734375" customWidth="1"/>
    <col min="69" max="69" width="12.77734375" customWidth="1"/>
    <col min="70" max="70" width="1.77734375" customWidth="1"/>
  </cols>
  <sheetData>
    <row r="1" spans="1:70" x14ac:dyDescent="0.25">
      <c r="A1" s="69"/>
      <c r="B1" s="9"/>
      <c r="C1" s="10" t="s">
        <v>0</v>
      </c>
      <c r="D1" s="70"/>
      <c r="E1" s="71"/>
      <c r="F1" s="10" t="s">
        <v>16</v>
      </c>
      <c r="G1" s="70"/>
      <c r="H1" s="71"/>
      <c r="I1" s="10" t="s">
        <v>208</v>
      </c>
      <c r="J1" s="70"/>
      <c r="K1" s="71"/>
      <c r="L1" s="10" t="s">
        <v>1</v>
      </c>
      <c r="M1" s="70"/>
      <c r="N1" s="71"/>
      <c r="O1" s="10" t="s">
        <v>2</v>
      </c>
      <c r="P1" s="70"/>
      <c r="Q1" s="71"/>
      <c r="R1" s="10" t="s">
        <v>17</v>
      </c>
      <c r="S1" s="70"/>
      <c r="T1" s="71"/>
      <c r="U1" s="117" t="s">
        <v>3</v>
      </c>
      <c r="V1" s="118"/>
      <c r="W1" s="118"/>
      <c r="X1" s="114" t="s">
        <v>209</v>
      </c>
      <c r="Y1" s="115"/>
      <c r="Z1" s="116"/>
      <c r="AA1" s="111" t="s">
        <v>210</v>
      </c>
      <c r="AB1" s="112"/>
      <c r="AC1" s="119"/>
      <c r="AD1" s="108" t="s">
        <v>4</v>
      </c>
      <c r="AE1" s="109"/>
      <c r="AF1" s="110"/>
      <c r="AG1" s="11"/>
      <c r="BC1" s="1"/>
    </row>
    <row r="2" spans="1:70" x14ac:dyDescent="0.25">
      <c r="A2" s="72"/>
      <c r="B2" s="11"/>
      <c r="C2" s="13" t="s">
        <v>18</v>
      </c>
      <c r="D2" s="13" t="s">
        <v>8</v>
      </c>
      <c r="E2" s="93"/>
      <c r="F2" s="13" t="s">
        <v>18</v>
      </c>
      <c r="G2" s="13" t="s">
        <v>8</v>
      </c>
      <c r="H2" s="93"/>
      <c r="I2" s="13" t="s">
        <v>18</v>
      </c>
      <c r="J2" s="13" t="s">
        <v>8</v>
      </c>
      <c r="K2" s="93"/>
      <c r="L2" s="13" t="s">
        <v>18</v>
      </c>
      <c r="M2" s="13" t="s">
        <v>8</v>
      </c>
      <c r="N2" s="93"/>
      <c r="O2" s="13" t="s">
        <v>18</v>
      </c>
      <c r="P2" s="13" t="s">
        <v>8</v>
      </c>
      <c r="Q2" s="93"/>
      <c r="R2" s="104" t="s">
        <v>18</v>
      </c>
      <c r="S2" s="104" t="s">
        <v>8</v>
      </c>
      <c r="T2" s="93"/>
      <c r="U2" s="13" t="s">
        <v>18</v>
      </c>
      <c r="V2" s="13" t="s">
        <v>8</v>
      </c>
      <c r="W2" s="93"/>
      <c r="X2" s="13" t="s">
        <v>18</v>
      </c>
      <c r="Y2" s="13" t="s">
        <v>8</v>
      </c>
      <c r="Z2" s="93"/>
      <c r="AA2" s="13" t="s">
        <v>18</v>
      </c>
      <c r="AB2" s="13" t="s">
        <v>8</v>
      </c>
      <c r="AC2" s="93"/>
      <c r="AD2" s="106" t="s">
        <v>18</v>
      </c>
      <c r="AE2" s="106" t="s">
        <v>8</v>
      </c>
      <c r="AF2" s="101"/>
      <c r="AG2" s="11"/>
      <c r="BC2" s="1"/>
    </row>
    <row r="3" spans="1:70" x14ac:dyDescent="0.25">
      <c r="A3" s="44" t="s">
        <v>19</v>
      </c>
      <c r="B3" s="16" t="s">
        <v>20</v>
      </c>
      <c r="C3" s="17" t="s">
        <v>11</v>
      </c>
      <c r="D3" s="17" t="s">
        <v>11</v>
      </c>
      <c r="E3" s="94" t="s">
        <v>12</v>
      </c>
      <c r="F3" s="17" t="s">
        <v>11</v>
      </c>
      <c r="G3" s="17" t="s">
        <v>11</v>
      </c>
      <c r="H3" s="94" t="s">
        <v>12</v>
      </c>
      <c r="I3" s="17" t="s">
        <v>11</v>
      </c>
      <c r="J3" s="17" t="s">
        <v>11</v>
      </c>
      <c r="K3" s="94" t="s">
        <v>12</v>
      </c>
      <c r="L3" s="17" t="s">
        <v>11</v>
      </c>
      <c r="M3" s="17" t="s">
        <v>11</v>
      </c>
      <c r="N3" s="94" t="s">
        <v>12</v>
      </c>
      <c r="O3" s="17" t="s">
        <v>11</v>
      </c>
      <c r="P3" s="17" t="s">
        <v>11</v>
      </c>
      <c r="Q3" s="94" t="s">
        <v>12</v>
      </c>
      <c r="R3" s="105" t="s">
        <v>11</v>
      </c>
      <c r="S3" s="105" t="s">
        <v>11</v>
      </c>
      <c r="T3" s="94" t="s">
        <v>12</v>
      </c>
      <c r="U3" s="17" t="s">
        <v>11</v>
      </c>
      <c r="V3" s="17" t="s">
        <v>11</v>
      </c>
      <c r="W3" s="94" t="s">
        <v>12</v>
      </c>
      <c r="X3" s="17" t="s">
        <v>11</v>
      </c>
      <c r="Y3" s="17" t="s">
        <v>11</v>
      </c>
      <c r="Z3" s="94" t="s">
        <v>12</v>
      </c>
      <c r="AA3" s="17" t="s">
        <v>11</v>
      </c>
      <c r="AB3" s="17" t="s">
        <v>11</v>
      </c>
      <c r="AC3" s="94" t="s">
        <v>12</v>
      </c>
      <c r="AD3" s="94" t="s">
        <v>11</v>
      </c>
      <c r="AE3" s="94" t="s">
        <v>11</v>
      </c>
      <c r="AF3" s="102" t="s">
        <v>12</v>
      </c>
      <c r="AG3" s="11"/>
      <c r="BC3" s="1"/>
    </row>
    <row r="4" spans="1:70" x14ac:dyDescent="0.25">
      <c r="A4" s="72"/>
      <c r="B4" s="11"/>
      <c r="C4" s="12"/>
      <c r="D4" s="12"/>
      <c r="E4" s="93"/>
      <c r="F4" s="12"/>
      <c r="G4" s="12"/>
      <c r="H4" s="93"/>
      <c r="I4" s="12"/>
      <c r="J4" s="12"/>
      <c r="K4" s="93"/>
      <c r="L4" s="12"/>
      <c r="M4" s="12"/>
      <c r="N4" s="100"/>
      <c r="O4" s="12"/>
      <c r="P4" s="12"/>
      <c r="Q4" s="100"/>
      <c r="R4" s="103"/>
      <c r="S4" s="103"/>
      <c r="T4" s="93"/>
      <c r="U4" s="12"/>
      <c r="V4" s="12"/>
      <c r="W4" s="100"/>
      <c r="X4" s="19"/>
      <c r="Y4" s="19"/>
      <c r="Z4" s="100"/>
      <c r="AA4" s="19"/>
      <c r="AB4" s="19"/>
      <c r="AC4" s="100"/>
      <c r="AD4" s="93"/>
      <c r="AE4" s="93"/>
      <c r="AF4" s="101"/>
      <c r="AG4" s="20"/>
      <c r="AQ4" s="4"/>
    </row>
    <row r="5" spans="1:70" x14ac:dyDescent="0.25">
      <c r="A5" s="73">
        <v>1</v>
      </c>
      <c r="B5" s="21" t="s">
        <v>21</v>
      </c>
      <c r="C5" s="103">
        <v>0</v>
      </c>
      <c r="D5" s="103">
        <v>0</v>
      </c>
      <c r="E5" s="95">
        <f>SUM(C5:D5)</f>
        <v>0</v>
      </c>
      <c r="F5" s="103">
        <v>0</v>
      </c>
      <c r="G5" s="103">
        <v>0</v>
      </c>
      <c r="H5" s="95">
        <f>SUM(F5:G5)</f>
        <v>0</v>
      </c>
      <c r="I5" s="103">
        <v>0</v>
      </c>
      <c r="J5" s="103">
        <v>0</v>
      </c>
      <c r="K5" s="95">
        <f>SUM(I5:J5)</f>
        <v>0</v>
      </c>
      <c r="L5" s="103">
        <v>0</v>
      </c>
      <c r="M5" s="103">
        <v>0</v>
      </c>
      <c r="N5" s="95">
        <f>SUM(L5:M5)</f>
        <v>0</v>
      </c>
      <c r="O5" s="103">
        <v>5</v>
      </c>
      <c r="P5" s="103">
        <v>0</v>
      </c>
      <c r="Q5" s="95">
        <f>SUM(O5:P5)</f>
        <v>5</v>
      </c>
      <c r="R5" s="103">
        <v>0</v>
      </c>
      <c r="S5" s="103">
        <v>0</v>
      </c>
      <c r="T5" s="95">
        <f>SUM(R5:S5)</f>
        <v>0</v>
      </c>
      <c r="U5" s="103">
        <v>0</v>
      </c>
      <c r="V5" s="103">
        <v>40</v>
      </c>
      <c r="W5" s="95">
        <f>SUM(U5:V5)</f>
        <v>40</v>
      </c>
      <c r="X5" s="103">
        <v>6</v>
      </c>
      <c r="Y5" s="103">
        <v>113</v>
      </c>
      <c r="Z5" s="95">
        <f>SUM(X5:Y5)</f>
        <v>119</v>
      </c>
      <c r="AA5" s="103">
        <v>0</v>
      </c>
      <c r="AB5" s="103">
        <v>0</v>
      </c>
      <c r="AC5" s="95">
        <f>SUM(AA5:AB5)</f>
        <v>0</v>
      </c>
      <c r="AD5" s="107">
        <f>C5+F5+I5+L5+O5+R5+U5+X5+AA5</f>
        <v>11</v>
      </c>
      <c r="AE5" s="107">
        <f>D5+G5+J5+M5+P5+S5+V5+Y5+AB5</f>
        <v>153</v>
      </c>
      <c r="AF5" s="95">
        <f>SUM(AD5:AE5)</f>
        <v>164</v>
      </c>
      <c r="AG5" s="20"/>
      <c r="AM5" s="4"/>
      <c r="AN5" s="4"/>
      <c r="AO5" s="4"/>
      <c r="AP5" s="4"/>
      <c r="AQ5" s="4"/>
      <c r="AS5" s="5"/>
      <c r="AU5" s="5"/>
      <c r="AW5" s="5"/>
      <c r="AX5" s="5"/>
      <c r="AY5" s="5"/>
      <c r="BA5" s="74"/>
      <c r="BC5" s="5"/>
      <c r="BF5" s="6"/>
      <c r="BH5" s="7"/>
    </row>
    <row r="6" spans="1:70" x14ac:dyDescent="0.25">
      <c r="A6" s="73">
        <v>2</v>
      </c>
      <c r="B6" s="21" t="s">
        <v>22</v>
      </c>
      <c r="C6" s="103">
        <v>0</v>
      </c>
      <c r="D6" s="103">
        <v>0</v>
      </c>
      <c r="E6" s="95">
        <f t="shared" ref="E6:E69" si="0">SUM(C6:D6)</f>
        <v>0</v>
      </c>
      <c r="F6" s="103">
        <v>0</v>
      </c>
      <c r="G6" s="103">
        <v>0</v>
      </c>
      <c r="H6" s="95">
        <f t="shared" ref="H6:H69" si="1">SUM(F6:G6)</f>
        <v>0</v>
      </c>
      <c r="I6" s="103">
        <v>0</v>
      </c>
      <c r="J6" s="103">
        <v>0</v>
      </c>
      <c r="K6" s="95">
        <f t="shared" ref="K6:K69" si="2">SUM(I6:J6)</f>
        <v>0</v>
      </c>
      <c r="L6" s="103">
        <v>0</v>
      </c>
      <c r="M6" s="103">
        <v>0</v>
      </c>
      <c r="N6" s="95">
        <f t="shared" ref="N6:N69" si="3">SUM(L6:M6)</f>
        <v>0</v>
      </c>
      <c r="O6" s="103">
        <v>0</v>
      </c>
      <c r="P6" s="103">
        <v>0</v>
      </c>
      <c r="Q6" s="95">
        <f t="shared" ref="Q6:Q69" si="4">SUM(O6:P6)</f>
        <v>0</v>
      </c>
      <c r="R6" s="103">
        <v>0</v>
      </c>
      <c r="S6" s="103">
        <v>0</v>
      </c>
      <c r="T6" s="95">
        <f t="shared" ref="T6:T69" si="5">SUM(R6:S6)</f>
        <v>0</v>
      </c>
      <c r="U6" s="103">
        <v>0</v>
      </c>
      <c r="V6" s="103">
        <v>185</v>
      </c>
      <c r="W6" s="95">
        <f t="shared" ref="W6:W69" si="6">SUM(U6:V6)</f>
        <v>185</v>
      </c>
      <c r="X6" s="103">
        <v>0</v>
      </c>
      <c r="Y6" s="103">
        <v>15</v>
      </c>
      <c r="Z6" s="95">
        <f t="shared" ref="Z6:Z69" si="7">SUM(X6:Y6)</f>
        <v>15</v>
      </c>
      <c r="AA6" s="103">
        <v>0</v>
      </c>
      <c r="AB6" s="103">
        <v>0</v>
      </c>
      <c r="AC6" s="95">
        <f t="shared" ref="AC6:AC69" si="8">SUM(AA6:AB6)</f>
        <v>0</v>
      </c>
      <c r="AD6" s="107">
        <f t="shared" ref="AD6:AD69" si="9">C6+F6+I6+L6+O6+R6+U6+X6+AA6</f>
        <v>0</v>
      </c>
      <c r="AE6" s="107">
        <f t="shared" ref="AE6:AE69" si="10">D6+G6+J6+M6+P6+S6+V6+Y6+AB6</f>
        <v>200</v>
      </c>
      <c r="AF6" s="95">
        <f t="shared" ref="AF6:AF69" si="11">SUM(AD6:AE6)</f>
        <v>200</v>
      </c>
      <c r="AG6" s="20"/>
      <c r="AM6" s="4"/>
      <c r="AN6" s="4"/>
      <c r="AO6" s="4"/>
      <c r="AP6" s="4"/>
      <c r="AQ6" s="4"/>
      <c r="AS6" s="5"/>
      <c r="AU6" s="5"/>
      <c r="AW6" s="5"/>
      <c r="AX6" s="5"/>
      <c r="AY6" s="5"/>
      <c r="BA6" s="74"/>
      <c r="BC6" s="5"/>
      <c r="BF6" s="6"/>
      <c r="BG6" s="3"/>
      <c r="BH6" s="7"/>
      <c r="BJ6" s="3"/>
      <c r="BK6" s="3"/>
      <c r="BL6" s="3"/>
      <c r="BM6" s="3"/>
      <c r="BN6" s="3"/>
      <c r="BO6" s="3"/>
      <c r="BP6" s="3"/>
      <c r="BQ6" s="3"/>
      <c r="BR6" s="3"/>
    </row>
    <row r="7" spans="1:70" x14ac:dyDescent="0.25">
      <c r="A7" s="73">
        <v>3</v>
      </c>
      <c r="B7" s="21" t="s">
        <v>23</v>
      </c>
      <c r="C7" s="103">
        <v>0</v>
      </c>
      <c r="D7" s="103">
        <v>0</v>
      </c>
      <c r="E7" s="95">
        <f t="shared" si="0"/>
        <v>0</v>
      </c>
      <c r="F7" s="103">
        <v>0</v>
      </c>
      <c r="G7" s="103">
        <v>0</v>
      </c>
      <c r="H7" s="95">
        <f t="shared" si="1"/>
        <v>0</v>
      </c>
      <c r="I7" s="103">
        <v>0</v>
      </c>
      <c r="J7" s="103">
        <v>0</v>
      </c>
      <c r="K7" s="95">
        <f t="shared" si="2"/>
        <v>0</v>
      </c>
      <c r="L7" s="103">
        <v>3</v>
      </c>
      <c r="M7" s="103">
        <v>5</v>
      </c>
      <c r="N7" s="95">
        <f t="shared" si="3"/>
        <v>8</v>
      </c>
      <c r="O7" s="103">
        <v>0</v>
      </c>
      <c r="P7" s="103">
        <v>0</v>
      </c>
      <c r="Q7" s="95">
        <f t="shared" si="4"/>
        <v>0</v>
      </c>
      <c r="R7" s="103">
        <v>0</v>
      </c>
      <c r="S7" s="103">
        <v>0</v>
      </c>
      <c r="T7" s="95">
        <f t="shared" si="5"/>
        <v>0</v>
      </c>
      <c r="U7" s="103">
        <v>231</v>
      </c>
      <c r="V7" s="103">
        <v>287</v>
      </c>
      <c r="W7" s="95">
        <f t="shared" si="6"/>
        <v>518</v>
      </c>
      <c r="X7" s="103">
        <v>3</v>
      </c>
      <c r="Y7" s="103">
        <v>550</v>
      </c>
      <c r="Z7" s="95">
        <f t="shared" si="7"/>
        <v>553</v>
      </c>
      <c r="AA7" s="103">
        <v>0</v>
      </c>
      <c r="AB7" s="103">
        <v>0</v>
      </c>
      <c r="AC7" s="95">
        <f t="shared" si="8"/>
        <v>0</v>
      </c>
      <c r="AD7" s="107">
        <f t="shared" si="9"/>
        <v>237</v>
      </c>
      <c r="AE7" s="107">
        <f t="shared" si="10"/>
        <v>842</v>
      </c>
      <c r="AF7" s="95">
        <f t="shared" si="11"/>
        <v>1079</v>
      </c>
      <c r="AG7" s="20"/>
      <c r="AM7" s="4"/>
      <c r="AN7" s="4"/>
      <c r="AO7" s="4"/>
      <c r="AP7" s="4"/>
      <c r="AQ7" s="4"/>
      <c r="AS7" s="5"/>
      <c r="AU7" s="5"/>
      <c r="AW7" s="5"/>
      <c r="AX7" s="5"/>
      <c r="AY7" s="5"/>
      <c r="BA7" s="74"/>
      <c r="BC7" s="5"/>
      <c r="BF7" s="6"/>
      <c r="BG7" s="3"/>
      <c r="BH7" s="7"/>
      <c r="BJ7" s="3"/>
      <c r="BK7" s="3"/>
      <c r="BL7" s="3"/>
      <c r="BM7" s="3"/>
      <c r="BN7" s="3"/>
      <c r="BO7" s="3"/>
      <c r="BP7" s="3"/>
      <c r="BQ7" s="3"/>
      <c r="BR7" s="3"/>
    </row>
    <row r="8" spans="1:70" x14ac:dyDescent="0.25">
      <c r="A8" s="73">
        <v>4</v>
      </c>
      <c r="B8" s="21" t="s">
        <v>204</v>
      </c>
      <c r="C8" s="103">
        <v>0</v>
      </c>
      <c r="D8" s="103">
        <v>0</v>
      </c>
      <c r="E8" s="95">
        <f t="shared" si="0"/>
        <v>0</v>
      </c>
      <c r="F8" s="103">
        <v>0</v>
      </c>
      <c r="G8" s="103">
        <v>0</v>
      </c>
      <c r="H8" s="95">
        <f t="shared" si="1"/>
        <v>0</v>
      </c>
      <c r="I8" s="103">
        <v>0</v>
      </c>
      <c r="J8" s="103">
        <v>0</v>
      </c>
      <c r="K8" s="95">
        <f t="shared" si="2"/>
        <v>0</v>
      </c>
      <c r="L8" s="103">
        <v>0</v>
      </c>
      <c r="M8" s="103">
        <v>0</v>
      </c>
      <c r="N8" s="95">
        <f t="shared" si="3"/>
        <v>0</v>
      </c>
      <c r="O8" s="103">
        <v>0</v>
      </c>
      <c r="P8" s="103">
        <v>0</v>
      </c>
      <c r="Q8" s="95">
        <f t="shared" si="4"/>
        <v>0</v>
      </c>
      <c r="R8" s="103">
        <v>0</v>
      </c>
      <c r="S8" s="103">
        <v>0</v>
      </c>
      <c r="T8" s="95">
        <f t="shared" si="5"/>
        <v>0</v>
      </c>
      <c r="U8" s="103">
        <v>0</v>
      </c>
      <c r="V8" s="103">
        <v>178</v>
      </c>
      <c r="W8" s="95">
        <f t="shared" si="6"/>
        <v>178</v>
      </c>
      <c r="X8" s="103">
        <v>23</v>
      </c>
      <c r="Y8" s="103">
        <v>125</v>
      </c>
      <c r="Z8" s="95">
        <f t="shared" si="7"/>
        <v>148</v>
      </c>
      <c r="AA8" s="103">
        <v>0</v>
      </c>
      <c r="AB8" s="103">
        <v>0</v>
      </c>
      <c r="AC8" s="95">
        <f t="shared" si="8"/>
        <v>0</v>
      </c>
      <c r="AD8" s="107">
        <f t="shared" si="9"/>
        <v>23</v>
      </c>
      <c r="AE8" s="107">
        <f t="shared" si="10"/>
        <v>303</v>
      </c>
      <c r="AF8" s="95">
        <f t="shared" si="11"/>
        <v>326</v>
      </c>
      <c r="AG8" s="20"/>
      <c r="AM8" s="4"/>
      <c r="AN8" s="4"/>
      <c r="AO8" s="4"/>
      <c r="AP8" s="4"/>
      <c r="AQ8" s="4"/>
      <c r="AS8" s="5"/>
      <c r="AU8" s="5"/>
      <c r="AW8" s="5"/>
      <c r="AX8" s="5"/>
      <c r="AY8" s="5"/>
      <c r="AZ8" s="5"/>
      <c r="BA8" s="74"/>
      <c r="BB8" s="5"/>
      <c r="BC8" s="5"/>
    </row>
    <row r="9" spans="1:70" x14ac:dyDescent="0.25">
      <c r="A9" s="73">
        <v>5</v>
      </c>
      <c r="B9" s="21" t="s">
        <v>24</v>
      </c>
      <c r="C9" s="103">
        <v>0</v>
      </c>
      <c r="D9" s="103">
        <v>0</v>
      </c>
      <c r="E9" s="95">
        <f t="shared" si="0"/>
        <v>0</v>
      </c>
      <c r="F9" s="103">
        <v>0</v>
      </c>
      <c r="G9" s="103">
        <v>0</v>
      </c>
      <c r="H9" s="95">
        <f t="shared" si="1"/>
        <v>0</v>
      </c>
      <c r="I9" s="103">
        <v>0</v>
      </c>
      <c r="J9" s="103">
        <v>0</v>
      </c>
      <c r="K9" s="95">
        <f t="shared" si="2"/>
        <v>0</v>
      </c>
      <c r="L9" s="103">
        <v>0</v>
      </c>
      <c r="M9" s="103">
        <v>0</v>
      </c>
      <c r="N9" s="95">
        <f t="shared" si="3"/>
        <v>0</v>
      </c>
      <c r="O9" s="103">
        <v>9</v>
      </c>
      <c r="P9" s="103">
        <v>41</v>
      </c>
      <c r="Q9" s="95">
        <f t="shared" si="4"/>
        <v>50</v>
      </c>
      <c r="R9" s="103">
        <v>0</v>
      </c>
      <c r="S9" s="103">
        <v>0</v>
      </c>
      <c r="T9" s="95">
        <f t="shared" si="5"/>
        <v>0</v>
      </c>
      <c r="U9" s="103">
        <v>0</v>
      </c>
      <c r="V9" s="103">
        <v>1</v>
      </c>
      <c r="W9" s="95">
        <f t="shared" si="6"/>
        <v>1</v>
      </c>
      <c r="X9" s="103">
        <v>0</v>
      </c>
      <c r="Y9" s="103">
        <v>10</v>
      </c>
      <c r="Z9" s="95">
        <f t="shared" si="7"/>
        <v>10</v>
      </c>
      <c r="AA9" s="103">
        <v>0</v>
      </c>
      <c r="AB9" s="103">
        <v>0</v>
      </c>
      <c r="AC9" s="95">
        <f t="shared" si="8"/>
        <v>0</v>
      </c>
      <c r="AD9" s="107">
        <f t="shared" si="9"/>
        <v>9</v>
      </c>
      <c r="AE9" s="107">
        <f t="shared" si="10"/>
        <v>52</v>
      </c>
      <c r="AF9" s="95">
        <f t="shared" si="11"/>
        <v>61</v>
      </c>
      <c r="AG9" s="20"/>
      <c r="AM9" s="4"/>
      <c r="AN9" s="4"/>
      <c r="AO9" s="4"/>
      <c r="AP9" s="4"/>
      <c r="AQ9" s="4"/>
      <c r="AS9" s="5"/>
      <c r="AU9" s="5"/>
      <c r="AW9" s="5"/>
      <c r="AX9" s="5"/>
      <c r="AY9" s="5"/>
      <c r="AZ9" s="5"/>
      <c r="BA9" s="74"/>
      <c r="BB9" s="5"/>
      <c r="BC9" s="5"/>
    </row>
    <row r="10" spans="1:70" x14ac:dyDescent="0.25">
      <c r="A10" s="73">
        <v>6</v>
      </c>
      <c r="B10" s="21" t="s">
        <v>25</v>
      </c>
      <c r="C10" s="103">
        <v>0</v>
      </c>
      <c r="D10" s="103">
        <v>0</v>
      </c>
      <c r="E10" s="95">
        <f t="shared" si="0"/>
        <v>0</v>
      </c>
      <c r="F10" s="103">
        <v>0</v>
      </c>
      <c r="G10" s="103">
        <v>0</v>
      </c>
      <c r="H10" s="95">
        <f t="shared" si="1"/>
        <v>0</v>
      </c>
      <c r="I10" s="103">
        <v>0</v>
      </c>
      <c r="J10" s="103">
        <v>0</v>
      </c>
      <c r="K10" s="95">
        <f t="shared" si="2"/>
        <v>0</v>
      </c>
      <c r="L10" s="103">
        <v>0</v>
      </c>
      <c r="M10" s="103">
        <v>0</v>
      </c>
      <c r="N10" s="95">
        <f t="shared" si="3"/>
        <v>0</v>
      </c>
      <c r="O10" s="103">
        <v>0</v>
      </c>
      <c r="P10" s="103">
        <v>0</v>
      </c>
      <c r="Q10" s="95">
        <f t="shared" si="4"/>
        <v>0</v>
      </c>
      <c r="R10" s="103">
        <v>0</v>
      </c>
      <c r="S10" s="103">
        <v>0</v>
      </c>
      <c r="T10" s="95">
        <f t="shared" si="5"/>
        <v>0</v>
      </c>
      <c r="U10" s="103">
        <v>13</v>
      </c>
      <c r="V10" s="103">
        <v>164</v>
      </c>
      <c r="W10" s="95">
        <f t="shared" si="6"/>
        <v>177</v>
      </c>
      <c r="X10" s="103">
        <v>3</v>
      </c>
      <c r="Y10" s="103">
        <v>12</v>
      </c>
      <c r="Z10" s="95">
        <f t="shared" si="7"/>
        <v>15</v>
      </c>
      <c r="AA10" s="103">
        <v>0</v>
      </c>
      <c r="AB10" s="103">
        <v>0</v>
      </c>
      <c r="AC10" s="95">
        <f t="shared" si="8"/>
        <v>0</v>
      </c>
      <c r="AD10" s="107">
        <f t="shared" si="9"/>
        <v>16</v>
      </c>
      <c r="AE10" s="107">
        <f t="shared" si="10"/>
        <v>176</v>
      </c>
      <c r="AF10" s="95">
        <f t="shared" si="11"/>
        <v>192</v>
      </c>
      <c r="AG10" s="20"/>
      <c r="AM10" s="4"/>
      <c r="AN10" s="4"/>
      <c r="AO10" s="4"/>
      <c r="AP10" s="4"/>
      <c r="AQ10" s="4"/>
      <c r="AS10" s="5"/>
      <c r="AU10" s="5"/>
      <c r="AW10" s="5"/>
      <c r="AX10" s="5"/>
      <c r="AY10" s="5"/>
      <c r="AZ10" s="5"/>
      <c r="BA10" s="74"/>
      <c r="BB10" s="5"/>
      <c r="BC10" s="5"/>
    </row>
    <row r="11" spans="1:70" x14ac:dyDescent="0.25">
      <c r="A11" s="73">
        <v>7</v>
      </c>
      <c r="B11" s="21" t="s">
        <v>26</v>
      </c>
      <c r="C11" s="103">
        <v>0</v>
      </c>
      <c r="D11" s="103">
        <v>0</v>
      </c>
      <c r="E11" s="95">
        <f t="shared" si="0"/>
        <v>0</v>
      </c>
      <c r="F11" s="103">
        <v>0</v>
      </c>
      <c r="G11" s="103">
        <v>0</v>
      </c>
      <c r="H11" s="95">
        <f t="shared" si="1"/>
        <v>0</v>
      </c>
      <c r="I11" s="103">
        <v>0</v>
      </c>
      <c r="J11" s="103">
        <v>0</v>
      </c>
      <c r="K11" s="95">
        <f t="shared" si="2"/>
        <v>0</v>
      </c>
      <c r="L11" s="103">
        <v>55</v>
      </c>
      <c r="M11" s="103">
        <v>523</v>
      </c>
      <c r="N11" s="95">
        <f t="shared" si="3"/>
        <v>578</v>
      </c>
      <c r="O11" s="103">
        <v>4</v>
      </c>
      <c r="P11" s="103">
        <v>31</v>
      </c>
      <c r="Q11" s="95">
        <f t="shared" si="4"/>
        <v>35</v>
      </c>
      <c r="R11" s="103">
        <v>0</v>
      </c>
      <c r="S11" s="103">
        <v>0</v>
      </c>
      <c r="T11" s="95">
        <f t="shared" si="5"/>
        <v>0</v>
      </c>
      <c r="U11" s="103">
        <v>872</v>
      </c>
      <c r="V11" s="103">
        <v>5484</v>
      </c>
      <c r="W11" s="95">
        <f t="shared" si="6"/>
        <v>6356</v>
      </c>
      <c r="X11" s="103">
        <v>67</v>
      </c>
      <c r="Y11" s="103">
        <v>776</v>
      </c>
      <c r="Z11" s="95">
        <f t="shared" si="7"/>
        <v>843</v>
      </c>
      <c r="AA11" s="103">
        <v>0</v>
      </c>
      <c r="AB11" s="103">
        <v>0</v>
      </c>
      <c r="AC11" s="95">
        <f t="shared" si="8"/>
        <v>0</v>
      </c>
      <c r="AD11" s="107">
        <f t="shared" si="9"/>
        <v>998</v>
      </c>
      <c r="AE11" s="107">
        <f t="shared" si="10"/>
        <v>6814</v>
      </c>
      <c r="AF11" s="95">
        <f t="shared" si="11"/>
        <v>7812</v>
      </c>
      <c r="AG11" s="20"/>
      <c r="AM11" s="4"/>
      <c r="AN11" s="4"/>
      <c r="AO11" s="4"/>
      <c r="AP11" s="4"/>
      <c r="AQ11" s="4"/>
      <c r="AS11" s="5"/>
      <c r="AU11" s="5"/>
      <c r="AW11" s="5"/>
      <c r="AX11" s="5"/>
      <c r="AY11" s="5"/>
      <c r="AZ11" s="5"/>
      <c r="BA11" s="74"/>
      <c r="BB11" s="5"/>
      <c r="BC11" s="5"/>
      <c r="BD11" s="5"/>
    </row>
    <row r="12" spans="1:70" x14ac:dyDescent="0.25">
      <c r="A12" s="73">
        <v>8</v>
      </c>
      <c r="B12" s="21" t="s">
        <v>27</v>
      </c>
      <c r="C12" s="103">
        <v>0</v>
      </c>
      <c r="D12" s="103">
        <v>0</v>
      </c>
      <c r="E12" s="95">
        <f t="shared" si="0"/>
        <v>0</v>
      </c>
      <c r="F12" s="103">
        <v>0</v>
      </c>
      <c r="G12" s="103">
        <v>0</v>
      </c>
      <c r="H12" s="95">
        <f t="shared" si="1"/>
        <v>0</v>
      </c>
      <c r="I12" s="103">
        <v>0</v>
      </c>
      <c r="J12" s="103">
        <v>0</v>
      </c>
      <c r="K12" s="95">
        <f t="shared" si="2"/>
        <v>0</v>
      </c>
      <c r="L12" s="103">
        <v>0</v>
      </c>
      <c r="M12" s="103">
        <v>0</v>
      </c>
      <c r="N12" s="95">
        <f t="shared" si="3"/>
        <v>0</v>
      </c>
      <c r="O12" s="103">
        <v>0</v>
      </c>
      <c r="P12" s="103">
        <v>0</v>
      </c>
      <c r="Q12" s="95">
        <f t="shared" si="4"/>
        <v>0</v>
      </c>
      <c r="R12" s="103">
        <v>0</v>
      </c>
      <c r="S12" s="103">
        <v>0</v>
      </c>
      <c r="T12" s="95">
        <f t="shared" si="5"/>
        <v>0</v>
      </c>
      <c r="U12" s="103">
        <v>5</v>
      </c>
      <c r="V12" s="103">
        <v>58</v>
      </c>
      <c r="W12" s="95">
        <f t="shared" si="6"/>
        <v>63</v>
      </c>
      <c r="X12" s="103">
        <v>5</v>
      </c>
      <c r="Y12" s="103">
        <v>182</v>
      </c>
      <c r="Z12" s="95">
        <f t="shared" si="7"/>
        <v>187</v>
      </c>
      <c r="AA12" s="103">
        <v>0</v>
      </c>
      <c r="AB12" s="103">
        <v>0</v>
      </c>
      <c r="AC12" s="95">
        <f t="shared" si="8"/>
        <v>0</v>
      </c>
      <c r="AD12" s="107">
        <f t="shared" si="9"/>
        <v>10</v>
      </c>
      <c r="AE12" s="107">
        <f t="shared" si="10"/>
        <v>240</v>
      </c>
      <c r="AF12" s="95">
        <f t="shared" si="11"/>
        <v>250</v>
      </c>
      <c r="AG12" s="11"/>
      <c r="AM12" s="4"/>
      <c r="AN12" s="4"/>
      <c r="AO12" s="4"/>
      <c r="AP12" s="4"/>
      <c r="AQ12" s="4"/>
      <c r="AS12" s="5"/>
      <c r="AU12" s="5"/>
      <c r="AW12" s="5"/>
      <c r="AY12" s="5"/>
      <c r="BA12" s="74"/>
    </row>
    <row r="13" spans="1:70" x14ac:dyDescent="0.25">
      <c r="A13" s="73">
        <v>9</v>
      </c>
      <c r="B13" s="21" t="s">
        <v>28</v>
      </c>
      <c r="C13" s="103">
        <v>0</v>
      </c>
      <c r="D13" s="103">
        <v>0</v>
      </c>
      <c r="E13" s="95">
        <f t="shared" si="0"/>
        <v>0</v>
      </c>
      <c r="F13" s="103">
        <v>0</v>
      </c>
      <c r="G13" s="103">
        <v>0</v>
      </c>
      <c r="H13" s="95">
        <f t="shared" si="1"/>
        <v>0</v>
      </c>
      <c r="I13" s="103">
        <v>0</v>
      </c>
      <c r="J13" s="103">
        <v>0</v>
      </c>
      <c r="K13" s="95">
        <f t="shared" si="2"/>
        <v>0</v>
      </c>
      <c r="L13" s="103">
        <v>0</v>
      </c>
      <c r="M13" s="103">
        <v>38</v>
      </c>
      <c r="N13" s="95">
        <f t="shared" si="3"/>
        <v>38</v>
      </c>
      <c r="O13" s="103">
        <v>0</v>
      </c>
      <c r="P13" s="103">
        <v>0</v>
      </c>
      <c r="Q13" s="95">
        <f t="shared" si="4"/>
        <v>0</v>
      </c>
      <c r="R13" s="103">
        <v>0</v>
      </c>
      <c r="S13" s="103">
        <v>0</v>
      </c>
      <c r="T13" s="95">
        <f t="shared" si="5"/>
        <v>0</v>
      </c>
      <c r="U13" s="103">
        <v>0</v>
      </c>
      <c r="V13" s="103">
        <v>64</v>
      </c>
      <c r="W13" s="95">
        <f t="shared" si="6"/>
        <v>64</v>
      </c>
      <c r="X13" s="103">
        <v>0</v>
      </c>
      <c r="Y13" s="103">
        <v>33</v>
      </c>
      <c r="Z13" s="95">
        <f t="shared" si="7"/>
        <v>33</v>
      </c>
      <c r="AA13" s="103">
        <v>0</v>
      </c>
      <c r="AB13" s="103">
        <v>0</v>
      </c>
      <c r="AC13" s="95">
        <f t="shared" si="8"/>
        <v>0</v>
      </c>
      <c r="AD13" s="107">
        <f t="shared" si="9"/>
        <v>0</v>
      </c>
      <c r="AE13" s="107">
        <f t="shared" si="10"/>
        <v>135</v>
      </c>
      <c r="AF13" s="95">
        <f t="shared" si="11"/>
        <v>135</v>
      </c>
      <c r="AG13" s="11"/>
      <c r="AM13" s="4"/>
      <c r="AN13" s="4"/>
      <c r="AO13" s="4"/>
      <c r="AP13" s="4"/>
      <c r="AQ13" s="4"/>
      <c r="AS13" s="5"/>
      <c r="AU13" s="5"/>
      <c r="AW13" s="5"/>
      <c r="AY13" s="5"/>
      <c r="BA13" s="74"/>
    </row>
    <row r="14" spans="1:70" x14ac:dyDescent="0.25">
      <c r="A14" s="73">
        <v>10</v>
      </c>
      <c r="B14" s="21" t="s">
        <v>29</v>
      </c>
      <c r="C14" s="103">
        <v>0</v>
      </c>
      <c r="D14" s="103">
        <v>0</v>
      </c>
      <c r="E14" s="95">
        <f t="shared" si="0"/>
        <v>0</v>
      </c>
      <c r="F14" s="103">
        <v>0</v>
      </c>
      <c r="G14" s="103">
        <v>0</v>
      </c>
      <c r="H14" s="95">
        <f t="shared" si="1"/>
        <v>0</v>
      </c>
      <c r="I14" s="103">
        <v>5</v>
      </c>
      <c r="J14" s="103">
        <v>0</v>
      </c>
      <c r="K14" s="95">
        <f t="shared" si="2"/>
        <v>5</v>
      </c>
      <c r="L14" s="103">
        <v>0</v>
      </c>
      <c r="M14" s="103">
        <v>0</v>
      </c>
      <c r="N14" s="95">
        <f t="shared" si="3"/>
        <v>0</v>
      </c>
      <c r="O14" s="103">
        <v>11</v>
      </c>
      <c r="P14" s="103">
        <v>0</v>
      </c>
      <c r="Q14" s="95">
        <f t="shared" si="4"/>
        <v>11</v>
      </c>
      <c r="R14" s="103">
        <v>0</v>
      </c>
      <c r="S14" s="103">
        <v>0</v>
      </c>
      <c r="T14" s="95">
        <f t="shared" si="5"/>
        <v>0</v>
      </c>
      <c r="U14" s="103">
        <v>10</v>
      </c>
      <c r="V14" s="103">
        <v>122</v>
      </c>
      <c r="W14" s="95">
        <f t="shared" si="6"/>
        <v>132</v>
      </c>
      <c r="X14" s="103">
        <v>0</v>
      </c>
      <c r="Y14" s="103">
        <v>15</v>
      </c>
      <c r="Z14" s="95">
        <f t="shared" si="7"/>
        <v>15</v>
      </c>
      <c r="AA14" s="103">
        <v>0</v>
      </c>
      <c r="AB14" s="103">
        <v>0</v>
      </c>
      <c r="AC14" s="95">
        <f t="shared" si="8"/>
        <v>0</v>
      </c>
      <c r="AD14" s="107">
        <f t="shared" si="9"/>
        <v>26</v>
      </c>
      <c r="AE14" s="107">
        <f t="shared" si="10"/>
        <v>137</v>
      </c>
      <c r="AF14" s="95">
        <f t="shared" si="11"/>
        <v>163</v>
      </c>
      <c r="AG14" s="11"/>
      <c r="AM14" s="4"/>
      <c r="AN14" s="4"/>
      <c r="AO14" s="4"/>
      <c r="AP14" s="4"/>
      <c r="AQ14" s="4"/>
      <c r="AS14" s="5"/>
      <c r="AU14" s="5"/>
      <c r="AW14" s="5"/>
      <c r="AY14" s="5"/>
      <c r="BA14" s="74"/>
    </row>
    <row r="15" spans="1:70" x14ac:dyDescent="0.25">
      <c r="A15" s="73">
        <v>11</v>
      </c>
      <c r="B15" s="21" t="s">
        <v>30</v>
      </c>
      <c r="C15" s="103">
        <v>0</v>
      </c>
      <c r="D15" s="103">
        <v>0</v>
      </c>
      <c r="E15" s="95">
        <f t="shared" si="0"/>
        <v>0</v>
      </c>
      <c r="F15" s="103">
        <v>0</v>
      </c>
      <c r="G15" s="103">
        <v>0</v>
      </c>
      <c r="H15" s="95">
        <f t="shared" si="1"/>
        <v>0</v>
      </c>
      <c r="I15" s="103">
        <v>0</v>
      </c>
      <c r="J15" s="103">
        <v>0</v>
      </c>
      <c r="K15" s="95">
        <f t="shared" si="2"/>
        <v>0</v>
      </c>
      <c r="L15" s="103">
        <v>95</v>
      </c>
      <c r="M15" s="103">
        <v>0</v>
      </c>
      <c r="N15" s="95">
        <f t="shared" si="3"/>
        <v>95</v>
      </c>
      <c r="O15" s="103">
        <v>13</v>
      </c>
      <c r="P15" s="103">
        <v>2</v>
      </c>
      <c r="Q15" s="95">
        <f t="shared" si="4"/>
        <v>15</v>
      </c>
      <c r="R15" s="103">
        <v>0</v>
      </c>
      <c r="S15" s="103">
        <v>0</v>
      </c>
      <c r="T15" s="95">
        <f t="shared" si="5"/>
        <v>0</v>
      </c>
      <c r="U15" s="103">
        <v>354</v>
      </c>
      <c r="V15" s="103">
        <v>1277</v>
      </c>
      <c r="W15" s="95">
        <f t="shared" si="6"/>
        <v>1631</v>
      </c>
      <c r="X15" s="103">
        <v>13</v>
      </c>
      <c r="Y15" s="103">
        <v>50</v>
      </c>
      <c r="Z15" s="95">
        <f t="shared" si="7"/>
        <v>63</v>
      </c>
      <c r="AA15" s="103">
        <v>0</v>
      </c>
      <c r="AB15" s="103">
        <v>0</v>
      </c>
      <c r="AC15" s="95">
        <f t="shared" si="8"/>
        <v>0</v>
      </c>
      <c r="AD15" s="107">
        <f t="shared" si="9"/>
        <v>475</v>
      </c>
      <c r="AE15" s="107">
        <f t="shared" si="10"/>
        <v>1329</v>
      </c>
      <c r="AF15" s="95">
        <f t="shared" si="11"/>
        <v>1804</v>
      </c>
      <c r="AG15" s="20"/>
      <c r="AM15" s="4"/>
      <c r="AN15" s="4"/>
      <c r="AO15" s="4"/>
      <c r="AP15" s="4"/>
      <c r="AQ15" s="4"/>
      <c r="AS15" s="5"/>
      <c r="AU15" s="5"/>
      <c r="AW15" s="5"/>
      <c r="AX15" s="5"/>
      <c r="AY15" s="5"/>
      <c r="AZ15" s="5"/>
      <c r="BA15" s="74"/>
      <c r="BB15" s="5"/>
      <c r="BC15" s="5"/>
    </row>
    <row r="16" spans="1:70" x14ac:dyDescent="0.25">
      <c r="A16" s="73">
        <v>12</v>
      </c>
      <c r="B16" s="21" t="s">
        <v>31</v>
      </c>
      <c r="C16" s="103">
        <v>0</v>
      </c>
      <c r="D16" s="103">
        <v>0</v>
      </c>
      <c r="E16" s="95">
        <f t="shared" si="0"/>
        <v>0</v>
      </c>
      <c r="F16" s="103">
        <v>0</v>
      </c>
      <c r="G16" s="103">
        <v>0</v>
      </c>
      <c r="H16" s="95">
        <f t="shared" si="1"/>
        <v>0</v>
      </c>
      <c r="I16" s="103">
        <v>0</v>
      </c>
      <c r="J16" s="103">
        <v>0</v>
      </c>
      <c r="K16" s="95">
        <f t="shared" si="2"/>
        <v>0</v>
      </c>
      <c r="L16" s="103">
        <v>0</v>
      </c>
      <c r="M16" s="103">
        <v>0</v>
      </c>
      <c r="N16" s="95">
        <f t="shared" si="3"/>
        <v>0</v>
      </c>
      <c r="O16" s="103">
        <v>0</v>
      </c>
      <c r="P16" s="103">
        <v>18</v>
      </c>
      <c r="Q16" s="95">
        <f t="shared" si="4"/>
        <v>18</v>
      </c>
      <c r="R16" s="103">
        <v>0</v>
      </c>
      <c r="S16" s="103">
        <v>0</v>
      </c>
      <c r="T16" s="95">
        <f t="shared" si="5"/>
        <v>0</v>
      </c>
      <c r="U16" s="103">
        <v>5</v>
      </c>
      <c r="V16" s="103">
        <v>51</v>
      </c>
      <c r="W16" s="95">
        <f t="shared" si="6"/>
        <v>56</v>
      </c>
      <c r="X16" s="103">
        <v>0</v>
      </c>
      <c r="Y16" s="103">
        <v>0</v>
      </c>
      <c r="Z16" s="95">
        <f t="shared" si="7"/>
        <v>0</v>
      </c>
      <c r="AA16" s="103">
        <v>0</v>
      </c>
      <c r="AB16" s="103">
        <v>0</v>
      </c>
      <c r="AC16" s="95">
        <f t="shared" si="8"/>
        <v>0</v>
      </c>
      <c r="AD16" s="107">
        <f t="shared" si="9"/>
        <v>5</v>
      </c>
      <c r="AE16" s="107">
        <f t="shared" si="10"/>
        <v>69</v>
      </c>
      <c r="AF16" s="95">
        <f t="shared" si="11"/>
        <v>74</v>
      </c>
      <c r="AG16" s="20"/>
      <c r="AM16" s="4"/>
      <c r="AN16" s="4"/>
      <c r="AO16" s="4"/>
      <c r="AP16" s="4"/>
      <c r="AQ16" s="4"/>
      <c r="AS16" s="5"/>
      <c r="AU16" s="5"/>
      <c r="AW16" s="5"/>
      <c r="AX16" s="5"/>
      <c r="AY16" s="5"/>
      <c r="AZ16" s="5"/>
      <c r="BA16" s="74"/>
      <c r="BB16" s="5"/>
      <c r="BC16" s="5"/>
    </row>
    <row r="17" spans="1:61" x14ac:dyDescent="0.25">
      <c r="A17" s="73">
        <v>13</v>
      </c>
      <c r="B17" s="21" t="s">
        <v>32</v>
      </c>
      <c r="C17" s="103">
        <v>0</v>
      </c>
      <c r="D17" s="103">
        <v>0</v>
      </c>
      <c r="E17" s="95">
        <f t="shared" si="0"/>
        <v>0</v>
      </c>
      <c r="F17" s="103">
        <v>4</v>
      </c>
      <c r="G17" s="103">
        <v>0</v>
      </c>
      <c r="H17" s="95">
        <f t="shared" si="1"/>
        <v>4</v>
      </c>
      <c r="I17" s="103">
        <v>0</v>
      </c>
      <c r="J17" s="103">
        <v>0</v>
      </c>
      <c r="K17" s="95">
        <f t="shared" si="2"/>
        <v>0</v>
      </c>
      <c r="L17" s="103">
        <v>0</v>
      </c>
      <c r="M17" s="103">
        <v>0</v>
      </c>
      <c r="N17" s="95">
        <f t="shared" si="3"/>
        <v>0</v>
      </c>
      <c r="O17" s="103">
        <v>0</v>
      </c>
      <c r="P17" s="103">
        <v>0</v>
      </c>
      <c r="Q17" s="95">
        <f t="shared" si="4"/>
        <v>0</v>
      </c>
      <c r="R17" s="103">
        <v>0</v>
      </c>
      <c r="S17" s="103">
        <v>0</v>
      </c>
      <c r="T17" s="95">
        <f t="shared" si="5"/>
        <v>0</v>
      </c>
      <c r="U17" s="103">
        <v>2</v>
      </c>
      <c r="V17" s="103">
        <v>6</v>
      </c>
      <c r="W17" s="95">
        <f t="shared" si="6"/>
        <v>8</v>
      </c>
      <c r="X17" s="103">
        <v>22</v>
      </c>
      <c r="Y17" s="103">
        <v>108</v>
      </c>
      <c r="Z17" s="95">
        <f t="shared" si="7"/>
        <v>130</v>
      </c>
      <c r="AA17" s="103">
        <v>0</v>
      </c>
      <c r="AB17" s="103">
        <v>0</v>
      </c>
      <c r="AC17" s="95">
        <f t="shared" si="8"/>
        <v>0</v>
      </c>
      <c r="AD17" s="107">
        <f t="shared" si="9"/>
        <v>28</v>
      </c>
      <c r="AE17" s="107">
        <f t="shared" si="10"/>
        <v>114</v>
      </c>
      <c r="AF17" s="95">
        <f t="shared" si="11"/>
        <v>142</v>
      </c>
      <c r="AG17" s="20"/>
      <c r="AM17" s="4"/>
      <c r="AN17" s="4"/>
      <c r="AO17" s="4"/>
      <c r="AP17" s="4"/>
      <c r="AQ17" s="4"/>
      <c r="AS17" s="5"/>
      <c r="AU17" s="5"/>
      <c r="AW17" s="5"/>
      <c r="AX17" s="5"/>
      <c r="AY17" s="5"/>
      <c r="AZ17" s="5"/>
      <c r="BA17" s="74"/>
      <c r="BB17" s="5"/>
      <c r="BC17" s="5"/>
      <c r="BD17" s="5"/>
    </row>
    <row r="18" spans="1:61" x14ac:dyDescent="0.25">
      <c r="A18" s="73">
        <v>14</v>
      </c>
      <c r="B18" s="21" t="s">
        <v>33</v>
      </c>
      <c r="C18" s="103">
        <v>0</v>
      </c>
      <c r="D18" s="103">
        <v>0</v>
      </c>
      <c r="E18" s="95">
        <f t="shared" si="0"/>
        <v>0</v>
      </c>
      <c r="F18" s="103">
        <v>0</v>
      </c>
      <c r="G18" s="103">
        <v>0</v>
      </c>
      <c r="H18" s="95">
        <f t="shared" si="1"/>
        <v>0</v>
      </c>
      <c r="I18" s="103">
        <v>0</v>
      </c>
      <c r="J18" s="103">
        <v>0</v>
      </c>
      <c r="K18" s="95">
        <f t="shared" si="2"/>
        <v>0</v>
      </c>
      <c r="L18" s="103">
        <v>0</v>
      </c>
      <c r="M18" s="103">
        <v>0</v>
      </c>
      <c r="N18" s="95">
        <f t="shared" si="3"/>
        <v>0</v>
      </c>
      <c r="O18" s="103">
        <v>4</v>
      </c>
      <c r="P18" s="103">
        <v>0</v>
      </c>
      <c r="Q18" s="95">
        <f t="shared" si="4"/>
        <v>4</v>
      </c>
      <c r="R18" s="103">
        <v>0</v>
      </c>
      <c r="S18" s="103">
        <v>0</v>
      </c>
      <c r="T18" s="95">
        <f t="shared" si="5"/>
        <v>0</v>
      </c>
      <c r="U18" s="103">
        <v>13</v>
      </c>
      <c r="V18" s="103">
        <v>180</v>
      </c>
      <c r="W18" s="95">
        <f t="shared" si="6"/>
        <v>193</v>
      </c>
      <c r="X18" s="103">
        <v>2</v>
      </c>
      <c r="Y18" s="103">
        <v>55</v>
      </c>
      <c r="Z18" s="95">
        <f t="shared" si="7"/>
        <v>57</v>
      </c>
      <c r="AA18" s="103">
        <v>0</v>
      </c>
      <c r="AB18" s="103">
        <v>0</v>
      </c>
      <c r="AC18" s="95">
        <f t="shared" si="8"/>
        <v>0</v>
      </c>
      <c r="AD18" s="107">
        <f t="shared" si="9"/>
        <v>19</v>
      </c>
      <c r="AE18" s="107">
        <f t="shared" si="10"/>
        <v>235</v>
      </c>
      <c r="AF18" s="95">
        <f t="shared" si="11"/>
        <v>254</v>
      </c>
      <c r="AG18" s="20"/>
      <c r="AM18" s="4"/>
      <c r="AN18" s="4"/>
      <c r="AO18" s="4"/>
      <c r="AP18" s="4"/>
      <c r="AQ18" s="4"/>
      <c r="AS18" s="5"/>
      <c r="AU18" s="5"/>
      <c r="AW18" s="5"/>
      <c r="AX18" s="5"/>
      <c r="AY18" s="5"/>
      <c r="AZ18" s="5"/>
      <c r="BA18" s="74"/>
      <c r="BB18" s="3"/>
      <c r="BC18" s="5"/>
      <c r="BD18" s="5"/>
    </row>
    <row r="19" spans="1:61" x14ac:dyDescent="0.25">
      <c r="A19" s="73">
        <v>15</v>
      </c>
      <c r="B19" s="21" t="s">
        <v>34</v>
      </c>
      <c r="C19" s="103">
        <v>0</v>
      </c>
      <c r="D19" s="103">
        <v>0</v>
      </c>
      <c r="E19" s="95">
        <f t="shared" si="0"/>
        <v>0</v>
      </c>
      <c r="F19" s="103">
        <v>0</v>
      </c>
      <c r="G19" s="103">
        <v>0</v>
      </c>
      <c r="H19" s="95">
        <f t="shared" si="1"/>
        <v>0</v>
      </c>
      <c r="I19" s="103">
        <v>0</v>
      </c>
      <c r="J19" s="103">
        <v>0</v>
      </c>
      <c r="K19" s="95">
        <f t="shared" si="2"/>
        <v>0</v>
      </c>
      <c r="L19" s="103">
        <v>0</v>
      </c>
      <c r="M19" s="103">
        <v>0</v>
      </c>
      <c r="N19" s="95">
        <f t="shared" si="3"/>
        <v>0</v>
      </c>
      <c r="O19" s="103">
        <v>4</v>
      </c>
      <c r="P19" s="103">
        <v>2</v>
      </c>
      <c r="Q19" s="95">
        <f t="shared" si="4"/>
        <v>6</v>
      </c>
      <c r="R19" s="103">
        <v>0</v>
      </c>
      <c r="S19" s="103">
        <v>0</v>
      </c>
      <c r="T19" s="95">
        <f t="shared" si="5"/>
        <v>0</v>
      </c>
      <c r="U19" s="103">
        <v>91</v>
      </c>
      <c r="V19" s="103">
        <v>206</v>
      </c>
      <c r="W19" s="95">
        <f t="shared" si="6"/>
        <v>297</v>
      </c>
      <c r="X19" s="103">
        <v>3</v>
      </c>
      <c r="Y19" s="103">
        <v>94</v>
      </c>
      <c r="Z19" s="95">
        <f t="shared" si="7"/>
        <v>97</v>
      </c>
      <c r="AA19" s="103">
        <v>0</v>
      </c>
      <c r="AB19" s="103">
        <v>3</v>
      </c>
      <c r="AC19" s="95">
        <f t="shared" si="8"/>
        <v>3</v>
      </c>
      <c r="AD19" s="107">
        <f t="shared" si="9"/>
        <v>98</v>
      </c>
      <c r="AE19" s="107">
        <f t="shared" si="10"/>
        <v>305</v>
      </c>
      <c r="AF19" s="95">
        <f t="shared" si="11"/>
        <v>403</v>
      </c>
      <c r="AG19" s="20"/>
      <c r="AM19" s="4"/>
      <c r="AN19" s="4"/>
      <c r="AO19" s="4"/>
      <c r="AP19" s="4"/>
      <c r="AQ19" s="4"/>
      <c r="AS19" s="5"/>
      <c r="AU19" s="5"/>
      <c r="AW19" s="5"/>
      <c r="AX19" s="5"/>
      <c r="AY19" s="5"/>
      <c r="AZ19" s="5"/>
      <c r="BA19" s="74"/>
      <c r="BB19" s="3"/>
      <c r="BC19" s="5"/>
      <c r="BD19" s="5"/>
    </row>
    <row r="20" spans="1:61" x14ac:dyDescent="0.25">
      <c r="A20" s="73">
        <v>16</v>
      </c>
      <c r="B20" s="21" t="s">
        <v>35</v>
      </c>
      <c r="C20" s="103">
        <v>0</v>
      </c>
      <c r="D20" s="103">
        <v>0</v>
      </c>
      <c r="E20" s="95">
        <f t="shared" si="0"/>
        <v>0</v>
      </c>
      <c r="F20" s="103">
        <v>0</v>
      </c>
      <c r="G20" s="103">
        <v>0</v>
      </c>
      <c r="H20" s="95">
        <f t="shared" si="1"/>
        <v>0</v>
      </c>
      <c r="I20" s="103">
        <v>0</v>
      </c>
      <c r="J20" s="103">
        <v>0</v>
      </c>
      <c r="K20" s="95">
        <f t="shared" si="2"/>
        <v>0</v>
      </c>
      <c r="L20" s="103">
        <v>0</v>
      </c>
      <c r="M20" s="103">
        <v>0</v>
      </c>
      <c r="N20" s="95">
        <f t="shared" si="3"/>
        <v>0</v>
      </c>
      <c r="O20" s="103">
        <v>3</v>
      </c>
      <c r="P20" s="103">
        <v>30</v>
      </c>
      <c r="Q20" s="95">
        <f t="shared" si="4"/>
        <v>33</v>
      </c>
      <c r="R20" s="103">
        <v>0</v>
      </c>
      <c r="S20" s="103">
        <v>0</v>
      </c>
      <c r="T20" s="95">
        <f t="shared" si="5"/>
        <v>0</v>
      </c>
      <c r="U20" s="103">
        <v>86</v>
      </c>
      <c r="V20" s="103">
        <v>212</v>
      </c>
      <c r="W20" s="95">
        <f t="shared" si="6"/>
        <v>298</v>
      </c>
      <c r="X20" s="103">
        <v>0</v>
      </c>
      <c r="Y20" s="103">
        <v>193</v>
      </c>
      <c r="Z20" s="95">
        <f t="shared" si="7"/>
        <v>193</v>
      </c>
      <c r="AA20" s="103">
        <v>0</v>
      </c>
      <c r="AB20" s="103">
        <v>0</v>
      </c>
      <c r="AC20" s="95">
        <f t="shared" si="8"/>
        <v>0</v>
      </c>
      <c r="AD20" s="107">
        <f t="shared" si="9"/>
        <v>89</v>
      </c>
      <c r="AE20" s="107">
        <f t="shared" si="10"/>
        <v>435</v>
      </c>
      <c r="AF20" s="95">
        <f t="shared" si="11"/>
        <v>524</v>
      </c>
      <c r="AG20" s="20"/>
      <c r="AM20" s="4"/>
      <c r="AN20" s="4"/>
      <c r="AO20" s="4"/>
      <c r="AP20" s="4"/>
      <c r="AQ20" s="4"/>
      <c r="AS20" s="5"/>
      <c r="AU20" s="5"/>
      <c r="AW20" s="5"/>
      <c r="AX20" s="5"/>
      <c r="AY20" s="5"/>
      <c r="AZ20" s="5"/>
      <c r="BA20" s="74"/>
      <c r="BB20" s="3"/>
      <c r="BC20" s="5"/>
      <c r="BD20" s="5"/>
    </row>
    <row r="21" spans="1:61" x14ac:dyDescent="0.25">
      <c r="A21" s="73">
        <v>17</v>
      </c>
      <c r="B21" s="21" t="s">
        <v>36</v>
      </c>
      <c r="C21" s="103">
        <v>0</v>
      </c>
      <c r="D21" s="103">
        <v>0</v>
      </c>
      <c r="E21" s="95">
        <f t="shared" si="0"/>
        <v>0</v>
      </c>
      <c r="F21" s="103">
        <v>0</v>
      </c>
      <c r="G21" s="103">
        <v>0</v>
      </c>
      <c r="H21" s="95">
        <f t="shared" si="1"/>
        <v>0</v>
      </c>
      <c r="I21" s="103">
        <v>0</v>
      </c>
      <c r="J21" s="103">
        <v>0</v>
      </c>
      <c r="K21" s="95">
        <f t="shared" si="2"/>
        <v>0</v>
      </c>
      <c r="L21" s="103">
        <v>1</v>
      </c>
      <c r="M21" s="103">
        <v>0</v>
      </c>
      <c r="N21" s="95">
        <f t="shared" si="3"/>
        <v>1</v>
      </c>
      <c r="O21" s="103">
        <v>0</v>
      </c>
      <c r="P21" s="103">
        <v>0</v>
      </c>
      <c r="Q21" s="95">
        <f t="shared" si="4"/>
        <v>0</v>
      </c>
      <c r="R21" s="103">
        <v>0</v>
      </c>
      <c r="S21" s="103">
        <v>0</v>
      </c>
      <c r="T21" s="95">
        <f t="shared" si="5"/>
        <v>0</v>
      </c>
      <c r="U21" s="103">
        <v>6</v>
      </c>
      <c r="V21" s="103">
        <v>28</v>
      </c>
      <c r="W21" s="95">
        <f t="shared" si="6"/>
        <v>34</v>
      </c>
      <c r="X21" s="103">
        <v>4</v>
      </c>
      <c r="Y21" s="103">
        <v>91</v>
      </c>
      <c r="Z21" s="95">
        <f t="shared" si="7"/>
        <v>95</v>
      </c>
      <c r="AA21" s="103">
        <v>0</v>
      </c>
      <c r="AB21" s="103">
        <v>0</v>
      </c>
      <c r="AC21" s="95">
        <f t="shared" si="8"/>
        <v>0</v>
      </c>
      <c r="AD21" s="107">
        <f t="shared" si="9"/>
        <v>11</v>
      </c>
      <c r="AE21" s="107">
        <f t="shared" si="10"/>
        <v>119</v>
      </c>
      <c r="AF21" s="95">
        <f t="shared" si="11"/>
        <v>130</v>
      </c>
      <c r="AG21" s="20"/>
      <c r="AM21" s="4"/>
      <c r="AN21" s="4"/>
      <c r="AO21" s="4"/>
      <c r="AP21" s="4"/>
      <c r="AQ21" s="4"/>
      <c r="AS21" s="5"/>
      <c r="AU21" s="5"/>
      <c r="AW21" s="5"/>
      <c r="AX21" s="5"/>
      <c r="AY21" s="5"/>
      <c r="AZ21" s="5"/>
      <c r="BA21" s="74"/>
      <c r="BB21" s="5"/>
      <c r="BC21" s="5"/>
    </row>
    <row r="22" spans="1:61" x14ac:dyDescent="0.25">
      <c r="A22" s="73">
        <v>18</v>
      </c>
      <c r="B22" s="21" t="s">
        <v>37</v>
      </c>
      <c r="C22" s="103">
        <v>0</v>
      </c>
      <c r="D22" s="103">
        <v>0</v>
      </c>
      <c r="E22" s="95">
        <f t="shared" si="0"/>
        <v>0</v>
      </c>
      <c r="F22" s="103">
        <v>0</v>
      </c>
      <c r="G22" s="103">
        <v>0</v>
      </c>
      <c r="H22" s="95">
        <f t="shared" si="1"/>
        <v>0</v>
      </c>
      <c r="I22" s="103">
        <v>0</v>
      </c>
      <c r="J22" s="103">
        <v>0</v>
      </c>
      <c r="K22" s="95">
        <f t="shared" si="2"/>
        <v>0</v>
      </c>
      <c r="L22" s="103">
        <v>6</v>
      </c>
      <c r="M22" s="103">
        <v>11</v>
      </c>
      <c r="N22" s="95">
        <f t="shared" si="3"/>
        <v>17</v>
      </c>
      <c r="O22" s="103">
        <v>0</v>
      </c>
      <c r="P22" s="103">
        <v>19</v>
      </c>
      <c r="Q22" s="95">
        <f t="shared" si="4"/>
        <v>19</v>
      </c>
      <c r="R22" s="103">
        <v>0</v>
      </c>
      <c r="S22" s="103">
        <v>0</v>
      </c>
      <c r="T22" s="95">
        <f t="shared" si="5"/>
        <v>0</v>
      </c>
      <c r="U22" s="103">
        <v>33</v>
      </c>
      <c r="V22" s="103">
        <v>165</v>
      </c>
      <c r="W22" s="95">
        <f t="shared" si="6"/>
        <v>198</v>
      </c>
      <c r="X22" s="103">
        <v>2</v>
      </c>
      <c r="Y22" s="103">
        <v>28</v>
      </c>
      <c r="Z22" s="95">
        <f t="shared" si="7"/>
        <v>30</v>
      </c>
      <c r="AA22" s="103">
        <v>3</v>
      </c>
      <c r="AB22" s="103">
        <v>0</v>
      </c>
      <c r="AC22" s="95">
        <f t="shared" si="8"/>
        <v>3</v>
      </c>
      <c r="AD22" s="107">
        <f t="shared" si="9"/>
        <v>44</v>
      </c>
      <c r="AE22" s="107">
        <f t="shared" si="10"/>
        <v>223</v>
      </c>
      <c r="AF22" s="95">
        <f t="shared" si="11"/>
        <v>267</v>
      </c>
      <c r="AG22" s="20"/>
      <c r="AM22" s="4"/>
      <c r="AN22" s="4"/>
      <c r="AO22" s="4"/>
      <c r="AP22" s="4"/>
      <c r="AQ22" s="4"/>
      <c r="AS22" s="5"/>
      <c r="AU22" s="5"/>
      <c r="AW22" s="5"/>
      <c r="AX22" s="5"/>
      <c r="AY22" s="5"/>
      <c r="AZ22" s="5"/>
      <c r="BA22" s="74"/>
      <c r="BB22" s="3"/>
      <c r="BC22" s="5"/>
      <c r="BD22" s="5"/>
    </row>
    <row r="23" spans="1:61" x14ac:dyDescent="0.25">
      <c r="A23" s="73">
        <v>19</v>
      </c>
      <c r="B23" s="21" t="s">
        <v>38</v>
      </c>
      <c r="C23" s="103">
        <v>0</v>
      </c>
      <c r="D23" s="103">
        <v>0</v>
      </c>
      <c r="E23" s="95">
        <f t="shared" si="0"/>
        <v>0</v>
      </c>
      <c r="F23" s="103">
        <v>0</v>
      </c>
      <c r="G23" s="103">
        <v>0</v>
      </c>
      <c r="H23" s="95">
        <f t="shared" si="1"/>
        <v>0</v>
      </c>
      <c r="I23" s="103">
        <v>0</v>
      </c>
      <c r="J23" s="103">
        <v>0</v>
      </c>
      <c r="K23" s="95">
        <f t="shared" si="2"/>
        <v>0</v>
      </c>
      <c r="L23" s="103">
        <v>0</v>
      </c>
      <c r="M23" s="103">
        <v>0</v>
      </c>
      <c r="N23" s="95">
        <f t="shared" si="3"/>
        <v>0</v>
      </c>
      <c r="O23" s="103">
        <v>0</v>
      </c>
      <c r="P23" s="103">
        <v>0</v>
      </c>
      <c r="Q23" s="95">
        <f t="shared" si="4"/>
        <v>0</v>
      </c>
      <c r="R23" s="103">
        <v>0</v>
      </c>
      <c r="S23" s="103">
        <v>0</v>
      </c>
      <c r="T23" s="95">
        <f t="shared" si="5"/>
        <v>0</v>
      </c>
      <c r="U23" s="103">
        <v>0</v>
      </c>
      <c r="V23" s="103">
        <v>78</v>
      </c>
      <c r="W23" s="95">
        <f t="shared" si="6"/>
        <v>78</v>
      </c>
      <c r="X23" s="103">
        <v>8</v>
      </c>
      <c r="Y23" s="103">
        <v>39</v>
      </c>
      <c r="Z23" s="95">
        <f t="shared" si="7"/>
        <v>47</v>
      </c>
      <c r="AA23" s="103">
        <v>0</v>
      </c>
      <c r="AB23" s="103">
        <v>1</v>
      </c>
      <c r="AC23" s="95">
        <f t="shared" si="8"/>
        <v>1</v>
      </c>
      <c r="AD23" s="107">
        <f t="shared" si="9"/>
        <v>8</v>
      </c>
      <c r="AE23" s="107">
        <f t="shared" si="10"/>
        <v>118</v>
      </c>
      <c r="AF23" s="95">
        <f t="shared" si="11"/>
        <v>126</v>
      </c>
      <c r="AG23" s="11"/>
      <c r="AM23" s="4"/>
      <c r="AN23" s="4"/>
      <c r="AO23" s="4"/>
      <c r="AP23" s="4"/>
      <c r="AQ23" s="4"/>
      <c r="AS23" s="5"/>
      <c r="AU23" s="5"/>
      <c r="AW23" s="5"/>
      <c r="AX23" s="5"/>
      <c r="AY23" s="5"/>
      <c r="AZ23" s="5"/>
      <c r="BA23" s="74"/>
      <c r="BB23" s="5"/>
      <c r="BC23" s="5"/>
    </row>
    <row r="24" spans="1:61" x14ac:dyDescent="0.25">
      <c r="A24" s="73">
        <v>20</v>
      </c>
      <c r="B24" s="21" t="s">
        <v>39</v>
      </c>
      <c r="C24" s="103">
        <v>0</v>
      </c>
      <c r="D24" s="103">
        <v>0</v>
      </c>
      <c r="E24" s="95">
        <f t="shared" si="0"/>
        <v>0</v>
      </c>
      <c r="F24" s="103">
        <v>0</v>
      </c>
      <c r="G24" s="103">
        <v>0</v>
      </c>
      <c r="H24" s="95">
        <f t="shared" si="1"/>
        <v>0</v>
      </c>
      <c r="I24" s="103">
        <v>0</v>
      </c>
      <c r="J24" s="103">
        <v>0</v>
      </c>
      <c r="K24" s="95">
        <f t="shared" si="2"/>
        <v>0</v>
      </c>
      <c r="L24" s="103">
        <v>0</v>
      </c>
      <c r="M24" s="103">
        <v>0</v>
      </c>
      <c r="N24" s="95">
        <f t="shared" si="3"/>
        <v>0</v>
      </c>
      <c r="O24" s="103">
        <v>0</v>
      </c>
      <c r="P24" s="103">
        <v>0</v>
      </c>
      <c r="Q24" s="95">
        <f t="shared" si="4"/>
        <v>0</v>
      </c>
      <c r="R24" s="103">
        <v>0</v>
      </c>
      <c r="S24" s="103">
        <v>0</v>
      </c>
      <c r="T24" s="95">
        <f t="shared" si="5"/>
        <v>0</v>
      </c>
      <c r="U24" s="103">
        <v>4</v>
      </c>
      <c r="V24" s="103">
        <v>96</v>
      </c>
      <c r="W24" s="95">
        <f t="shared" si="6"/>
        <v>100</v>
      </c>
      <c r="X24" s="103">
        <v>0</v>
      </c>
      <c r="Y24" s="103">
        <v>24</v>
      </c>
      <c r="Z24" s="95">
        <f t="shared" si="7"/>
        <v>24</v>
      </c>
      <c r="AA24" s="103">
        <v>0</v>
      </c>
      <c r="AB24" s="103">
        <v>0</v>
      </c>
      <c r="AC24" s="95">
        <f t="shared" si="8"/>
        <v>0</v>
      </c>
      <c r="AD24" s="107">
        <f t="shared" si="9"/>
        <v>4</v>
      </c>
      <c r="AE24" s="107">
        <f t="shared" si="10"/>
        <v>120</v>
      </c>
      <c r="AF24" s="95">
        <f t="shared" si="11"/>
        <v>124</v>
      </c>
      <c r="AG24" s="11"/>
      <c r="AM24" s="4"/>
      <c r="AN24" s="4"/>
      <c r="AO24" s="4"/>
      <c r="AP24" s="4"/>
      <c r="AQ24" s="4"/>
      <c r="AS24" s="5"/>
      <c r="AU24" s="5"/>
      <c r="AW24" s="5"/>
      <c r="AX24" s="5"/>
      <c r="AY24" s="5"/>
      <c r="AZ24" s="5"/>
      <c r="BA24" s="74"/>
      <c r="BB24" s="5"/>
      <c r="BC24" s="5"/>
      <c r="BE24" s="5"/>
      <c r="BF24" s="5"/>
      <c r="BG24" s="5"/>
      <c r="BH24" s="5"/>
      <c r="BI24" s="5"/>
    </row>
    <row r="25" spans="1:61" x14ac:dyDescent="0.25">
      <c r="A25" s="73">
        <v>21</v>
      </c>
      <c r="B25" s="21" t="s">
        <v>40</v>
      </c>
      <c r="C25" s="103">
        <v>0</v>
      </c>
      <c r="D25" s="103">
        <v>0</v>
      </c>
      <c r="E25" s="95">
        <f t="shared" si="0"/>
        <v>0</v>
      </c>
      <c r="F25" s="103">
        <v>0</v>
      </c>
      <c r="G25" s="103">
        <v>0</v>
      </c>
      <c r="H25" s="95">
        <f t="shared" si="1"/>
        <v>0</v>
      </c>
      <c r="I25" s="103">
        <v>0</v>
      </c>
      <c r="J25" s="103">
        <v>0</v>
      </c>
      <c r="K25" s="95">
        <f t="shared" si="2"/>
        <v>0</v>
      </c>
      <c r="L25" s="103">
        <v>0</v>
      </c>
      <c r="M25" s="103">
        <v>0</v>
      </c>
      <c r="N25" s="95">
        <f t="shared" si="3"/>
        <v>0</v>
      </c>
      <c r="O25" s="103">
        <v>1</v>
      </c>
      <c r="P25" s="103">
        <v>0</v>
      </c>
      <c r="Q25" s="95">
        <f t="shared" si="4"/>
        <v>1</v>
      </c>
      <c r="R25" s="103">
        <v>0</v>
      </c>
      <c r="S25" s="103">
        <v>0</v>
      </c>
      <c r="T25" s="95">
        <f t="shared" si="5"/>
        <v>0</v>
      </c>
      <c r="U25" s="103">
        <v>0</v>
      </c>
      <c r="V25" s="103">
        <v>27</v>
      </c>
      <c r="W25" s="95">
        <f t="shared" si="6"/>
        <v>27</v>
      </c>
      <c r="X25" s="103">
        <v>0</v>
      </c>
      <c r="Y25" s="103">
        <v>38</v>
      </c>
      <c r="Z25" s="95">
        <f t="shared" si="7"/>
        <v>38</v>
      </c>
      <c r="AA25" s="103">
        <v>0</v>
      </c>
      <c r="AB25" s="103">
        <v>0</v>
      </c>
      <c r="AC25" s="95">
        <f t="shared" si="8"/>
        <v>0</v>
      </c>
      <c r="AD25" s="107">
        <f t="shared" si="9"/>
        <v>1</v>
      </c>
      <c r="AE25" s="107">
        <f t="shared" si="10"/>
        <v>65</v>
      </c>
      <c r="AF25" s="95">
        <f t="shared" si="11"/>
        <v>66</v>
      </c>
      <c r="AG25" s="11"/>
      <c r="AM25" s="4"/>
      <c r="AN25" s="4"/>
      <c r="AO25" s="4"/>
      <c r="AP25" s="4"/>
      <c r="AQ25" s="4"/>
      <c r="AS25" s="5"/>
      <c r="AU25" s="5"/>
      <c r="AW25" s="5"/>
      <c r="AX25" s="5"/>
      <c r="AY25" s="5"/>
      <c r="AZ25" s="5"/>
      <c r="BA25" s="74"/>
      <c r="BB25" s="5"/>
      <c r="BC25" s="5"/>
    </row>
    <row r="26" spans="1:61" x14ac:dyDescent="0.25">
      <c r="A26" s="73">
        <v>22</v>
      </c>
      <c r="B26" s="21" t="s">
        <v>41</v>
      </c>
      <c r="C26" s="103">
        <v>0</v>
      </c>
      <c r="D26" s="103">
        <v>0</v>
      </c>
      <c r="E26" s="95">
        <f t="shared" si="0"/>
        <v>0</v>
      </c>
      <c r="F26" s="103">
        <v>0</v>
      </c>
      <c r="G26" s="103">
        <v>0</v>
      </c>
      <c r="H26" s="95">
        <f t="shared" si="1"/>
        <v>0</v>
      </c>
      <c r="I26" s="103">
        <v>0</v>
      </c>
      <c r="J26" s="103">
        <v>0</v>
      </c>
      <c r="K26" s="95">
        <f t="shared" si="2"/>
        <v>0</v>
      </c>
      <c r="L26" s="103">
        <v>0</v>
      </c>
      <c r="M26" s="103">
        <v>0</v>
      </c>
      <c r="N26" s="95">
        <f t="shared" si="3"/>
        <v>0</v>
      </c>
      <c r="O26" s="103">
        <v>0</v>
      </c>
      <c r="P26" s="103">
        <v>0</v>
      </c>
      <c r="Q26" s="95">
        <f t="shared" si="4"/>
        <v>0</v>
      </c>
      <c r="R26" s="103">
        <v>0</v>
      </c>
      <c r="S26" s="103">
        <v>0</v>
      </c>
      <c r="T26" s="95">
        <f t="shared" si="5"/>
        <v>0</v>
      </c>
      <c r="U26" s="103">
        <v>30</v>
      </c>
      <c r="V26" s="103">
        <v>455</v>
      </c>
      <c r="W26" s="95">
        <f t="shared" si="6"/>
        <v>485</v>
      </c>
      <c r="X26" s="103">
        <v>0</v>
      </c>
      <c r="Y26" s="103">
        <v>13</v>
      </c>
      <c r="Z26" s="95">
        <f t="shared" si="7"/>
        <v>13</v>
      </c>
      <c r="AA26" s="103">
        <v>0</v>
      </c>
      <c r="AB26" s="103">
        <v>0</v>
      </c>
      <c r="AC26" s="95">
        <f t="shared" si="8"/>
        <v>0</v>
      </c>
      <c r="AD26" s="107">
        <f t="shared" si="9"/>
        <v>30</v>
      </c>
      <c r="AE26" s="107">
        <f t="shared" si="10"/>
        <v>468</v>
      </c>
      <c r="AF26" s="95">
        <f t="shared" si="11"/>
        <v>498</v>
      </c>
      <c r="AG26" s="11"/>
      <c r="AM26" s="4"/>
      <c r="AN26" s="4"/>
      <c r="AO26" s="4"/>
      <c r="AP26" s="4"/>
      <c r="AQ26" s="4"/>
      <c r="AS26" s="5"/>
      <c r="AU26" s="5"/>
      <c r="AW26" s="5"/>
      <c r="AX26" s="5"/>
      <c r="AY26" s="5"/>
      <c r="AZ26" s="5"/>
      <c r="BA26" s="74"/>
      <c r="BB26" s="5"/>
      <c r="BC26" s="5"/>
    </row>
    <row r="27" spans="1:61" x14ac:dyDescent="0.25">
      <c r="A27" s="73">
        <v>23</v>
      </c>
      <c r="B27" s="21" t="s">
        <v>42</v>
      </c>
      <c r="C27" s="103">
        <v>0</v>
      </c>
      <c r="D27" s="103">
        <v>0</v>
      </c>
      <c r="E27" s="95">
        <f t="shared" si="0"/>
        <v>0</v>
      </c>
      <c r="F27" s="103">
        <v>0</v>
      </c>
      <c r="G27" s="103">
        <v>0</v>
      </c>
      <c r="H27" s="95">
        <f t="shared" si="1"/>
        <v>0</v>
      </c>
      <c r="I27" s="103">
        <v>0</v>
      </c>
      <c r="J27" s="103">
        <v>0</v>
      </c>
      <c r="K27" s="95">
        <f t="shared" si="2"/>
        <v>0</v>
      </c>
      <c r="L27" s="103">
        <v>0</v>
      </c>
      <c r="M27" s="103">
        <v>0</v>
      </c>
      <c r="N27" s="95">
        <f t="shared" si="3"/>
        <v>0</v>
      </c>
      <c r="O27" s="103">
        <v>0</v>
      </c>
      <c r="P27" s="103">
        <v>0</v>
      </c>
      <c r="Q27" s="95">
        <f t="shared" si="4"/>
        <v>0</v>
      </c>
      <c r="R27" s="103">
        <v>0</v>
      </c>
      <c r="S27" s="103">
        <v>0</v>
      </c>
      <c r="T27" s="95">
        <f t="shared" si="5"/>
        <v>0</v>
      </c>
      <c r="U27" s="103">
        <v>0</v>
      </c>
      <c r="V27" s="103">
        <v>202</v>
      </c>
      <c r="W27" s="95">
        <f t="shared" si="6"/>
        <v>202</v>
      </c>
      <c r="X27" s="103">
        <v>0</v>
      </c>
      <c r="Y27" s="103">
        <v>49</v>
      </c>
      <c r="Z27" s="95">
        <f t="shared" si="7"/>
        <v>49</v>
      </c>
      <c r="AA27" s="103">
        <v>0</v>
      </c>
      <c r="AB27" s="103">
        <v>0</v>
      </c>
      <c r="AC27" s="95">
        <f t="shared" si="8"/>
        <v>0</v>
      </c>
      <c r="AD27" s="107">
        <f t="shared" si="9"/>
        <v>0</v>
      </c>
      <c r="AE27" s="107">
        <f t="shared" si="10"/>
        <v>251</v>
      </c>
      <c r="AF27" s="95">
        <f t="shared" si="11"/>
        <v>251</v>
      </c>
      <c r="AG27" s="20"/>
      <c r="AM27" s="4"/>
      <c r="AN27" s="4"/>
      <c r="AO27" s="4"/>
      <c r="AP27" s="4"/>
      <c r="AQ27" s="4"/>
      <c r="AS27" s="5"/>
      <c r="AU27" s="5"/>
      <c r="AW27" s="5"/>
      <c r="AX27" s="5"/>
      <c r="AY27" s="5"/>
      <c r="AZ27" s="5"/>
      <c r="BA27" s="74"/>
      <c r="BB27" s="5"/>
      <c r="BC27" s="5"/>
    </row>
    <row r="28" spans="1:61" x14ac:dyDescent="0.25">
      <c r="A28" s="73">
        <v>24</v>
      </c>
      <c r="B28" s="21" t="s">
        <v>43</v>
      </c>
      <c r="C28" s="103">
        <v>0</v>
      </c>
      <c r="D28" s="103">
        <v>0</v>
      </c>
      <c r="E28" s="95">
        <f t="shared" si="0"/>
        <v>0</v>
      </c>
      <c r="F28" s="103">
        <v>0</v>
      </c>
      <c r="G28" s="103">
        <v>0</v>
      </c>
      <c r="H28" s="95">
        <f t="shared" si="1"/>
        <v>0</v>
      </c>
      <c r="I28" s="103">
        <v>0</v>
      </c>
      <c r="J28" s="103">
        <v>0</v>
      </c>
      <c r="K28" s="95">
        <f t="shared" si="2"/>
        <v>0</v>
      </c>
      <c r="L28" s="103">
        <v>106</v>
      </c>
      <c r="M28" s="103">
        <v>0</v>
      </c>
      <c r="N28" s="95">
        <f t="shared" si="3"/>
        <v>106</v>
      </c>
      <c r="O28" s="103">
        <v>0</v>
      </c>
      <c r="P28" s="103">
        <v>0</v>
      </c>
      <c r="Q28" s="95">
        <f t="shared" si="4"/>
        <v>0</v>
      </c>
      <c r="R28" s="103">
        <v>0</v>
      </c>
      <c r="S28" s="103">
        <v>0</v>
      </c>
      <c r="T28" s="95">
        <f t="shared" si="5"/>
        <v>0</v>
      </c>
      <c r="U28" s="103">
        <v>907</v>
      </c>
      <c r="V28" s="103">
        <v>577</v>
      </c>
      <c r="W28" s="95">
        <f t="shared" si="6"/>
        <v>1484</v>
      </c>
      <c r="X28" s="103">
        <v>291</v>
      </c>
      <c r="Y28" s="103">
        <v>2593</v>
      </c>
      <c r="Z28" s="95">
        <f t="shared" si="7"/>
        <v>2884</v>
      </c>
      <c r="AA28" s="103">
        <v>0</v>
      </c>
      <c r="AB28" s="103">
        <v>0</v>
      </c>
      <c r="AC28" s="95">
        <f t="shared" si="8"/>
        <v>0</v>
      </c>
      <c r="AD28" s="107">
        <f t="shared" si="9"/>
        <v>1304</v>
      </c>
      <c r="AE28" s="107">
        <f t="shared" si="10"/>
        <v>3170</v>
      </c>
      <c r="AF28" s="95">
        <f t="shared" si="11"/>
        <v>4474</v>
      </c>
      <c r="AG28" s="20"/>
      <c r="AM28" s="4"/>
      <c r="AN28" s="4"/>
      <c r="AO28" s="4"/>
      <c r="AP28" s="4"/>
      <c r="AQ28" s="4"/>
      <c r="AS28" s="5"/>
      <c r="AU28" s="5"/>
      <c r="AW28" s="5"/>
      <c r="AX28" s="5"/>
      <c r="AY28" s="5"/>
      <c r="AZ28" s="5"/>
      <c r="BA28" s="74"/>
      <c r="BB28" s="5"/>
      <c r="BC28" s="5"/>
      <c r="BE28" s="5"/>
    </row>
    <row r="29" spans="1:61" x14ac:dyDescent="0.25">
      <c r="A29" s="73">
        <v>25</v>
      </c>
      <c r="B29" s="21" t="s">
        <v>44</v>
      </c>
      <c r="C29" s="103">
        <v>0</v>
      </c>
      <c r="D29" s="103">
        <v>0</v>
      </c>
      <c r="E29" s="95">
        <f t="shared" si="0"/>
        <v>0</v>
      </c>
      <c r="F29" s="103">
        <v>0</v>
      </c>
      <c r="G29" s="103">
        <v>0</v>
      </c>
      <c r="H29" s="95">
        <f t="shared" si="1"/>
        <v>0</v>
      </c>
      <c r="I29" s="103">
        <v>0</v>
      </c>
      <c r="J29" s="103">
        <v>2</v>
      </c>
      <c r="K29" s="95">
        <f t="shared" si="2"/>
        <v>2</v>
      </c>
      <c r="L29" s="103">
        <v>0</v>
      </c>
      <c r="M29" s="103">
        <v>0</v>
      </c>
      <c r="N29" s="95">
        <f t="shared" si="3"/>
        <v>0</v>
      </c>
      <c r="O29" s="103">
        <v>0</v>
      </c>
      <c r="P29" s="103">
        <v>0</v>
      </c>
      <c r="Q29" s="95">
        <f t="shared" si="4"/>
        <v>0</v>
      </c>
      <c r="R29" s="103">
        <v>0</v>
      </c>
      <c r="S29" s="103">
        <v>0</v>
      </c>
      <c r="T29" s="95">
        <f t="shared" si="5"/>
        <v>0</v>
      </c>
      <c r="U29" s="103">
        <v>3</v>
      </c>
      <c r="V29" s="103">
        <v>133</v>
      </c>
      <c r="W29" s="95">
        <f t="shared" si="6"/>
        <v>136</v>
      </c>
      <c r="X29" s="103">
        <v>0</v>
      </c>
      <c r="Y29" s="103">
        <v>14</v>
      </c>
      <c r="Z29" s="95">
        <f t="shared" si="7"/>
        <v>14</v>
      </c>
      <c r="AA29" s="103">
        <v>0</v>
      </c>
      <c r="AB29" s="103">
        <v>0</v>
      </c>
      <c r="AC29" s="95">
        <f t="shared" si="8"/>
        <v>0</v>
      </c>
      <c r="AD29" s="107">
        <f t="shared" si="9"/>
        <v>3</v>
      </c>
      <c r="AE29" s="107">
        <f t="shared" si="10"/>
        <v>149</v>
      </c>
      <c r="AF29" s="95">
        <f t="shared" si="11"/>
        <v>152</v>
      </c>
      <c r="AG29" s="20"/>
      <c r="AM29" s="4"/>
      <c r="AN29" s="4"/>
      <c r="AO29" s="4"/>
      <c r="AP29" s="4"/>
      <c r="AQ29" s="4"/>
      <c r="AS29" s="5"/>
      <c r="AU29" s="5"/>
      <c r="AW29" s="5"/>
      <c r="AX29" s="5"/>
      <c r="AY29" s="5"/>
      <c r="AZ29" s="5"/>
      <c r="BA29" s="74"/>
      <c r="BB29" s="5"/>
      <c r="BC29" s="5"/>
    </row>
    <row r="30" spans="1:61" x14ac:dyDescent="0.25">
      <c r="A30" s="73">
        <v>26</v>
      </c>
      <c r="B30" s="21" t="s">
        <v>45</v>
      </c>
      <c r="C30" s="103">
        <v>0</v>
      </c>
      <c r="D30" s="103">
        <v>0</v>
      </c>
      <c r="E30" s="95">
        <f t="shared" si="0"/>
        <v>0</v>
      </c>
      <c r="F30" s="103">
        <v>0</v>
      </c>
      <c r="G30" s="103">
        <v>0</v>
      </c>
      <c r="H30" s="95">
        <f t="shared" si="1"/>
        <v>0</v>
      </c>
      <c r="I30" s="103">
        <v>0</v>
      </c>
      <c r="J30" s="103">
        <v>0</v>
      </c>
      <c r="K30" s="95">
        <f t="shared" si="2"/>
        <v>0</v>
      </c>
      <c r="L30" s="103">
        <v>0</v>
      </c>
      <c r="M30" s="103">
        <v>71</v>
      </c>
      <c r="N30" s="95">
        <f t="shared" si="3"/>
        <v>71</v>
      </c>
      <c r="O30" s="103">
        <v>0</v>
      </c>
      <c r="P30" s="103">
        <v>0</v>
      </c>
      <c r="Q30" s="95">
        <f t="shared" si="4"/>
        <v>0</v>
      </c>
      <c r="R30" s="103">
        <v>0</v>
      </c>
      <c r="S30" s="103">
        <v>0</v>
      </c>
      <c r="T30" s="95">
        <f t="shared" si="5"/>
        <v>0</v>
      </c>
      <c r="U30" s="103">
        <v>0</v>
      </c>
      <c r="V30" s="103">
        <v>252</v>
      </c>
      <c r="W30" s="95">
        <f t="shared" si="6"/>
        <v>252</v>
      </c>
      <c r="X30" s="103">
        <v>0</v>
      </c>
      <c r="Y30" s="103">
        <v>51</v>
      </c>
      <c r="Z30" s="95">
        <f t="shared" si="7"/>
        <v>51</v>
      </c>
      <c r="AA30" s="103">
        <v>0</v>
      </c>
      <c r="AB30" s="103">
        <v>5</v>
      </c>
      <c r="AC30" s="95">
        <f t="shared" si="8"/>
        <v>5</v>
      </c>
      <c r="AD30" s="107">
        <f t="shared" si="9"/>
        <v>0</v>
      </c>
      <c r="AE30" s="107">
        <f t="shared" si="10"/>
        <v>379</v>
      </c>
      <c r="AF30" s="95">
        <f t="shared" si="11"/>
        <v>379</v>
      </c>
      <c r="AG30" s="20"/>
      <c r="AM30" s="4"/>
      <c r="AN30" s="4"/>
      <c r="AO30" s="4"/>
      <c r="AP30" s="4"/>
      <c r="AQ30" s="4"/>
      <c r="AS30" s="5"/>
      <c r="AU30" s="5"/>
      <c r="AW30" s="5"/>
      <c r="AX30" s="5"/>
      <c r="AY30" s="5"/>
      <c r="AZ30" s="5"/>
      <c r="BA30" s="74"/>
      <c r="BB30" s="5"/>
      <c r="BC30" s="5"/>
    </row>
    <row r="31" spans="1:61" x14ac:dyDescent="0.25">
      <c r="A31" s="73">
        <v>27</v>
      </c>
      <c r="B31" s="21" t="s">
        <v>46</v>
      </c>
      <c r="C31" s="103">
        <v>0</v>
      </c>
      <c r="D31" s="103">
        <v>0</v>
      </c>
      <c r="E31" s="95">
        <f t="shared" si="0"/>
        <v>0</v>
      </c>
      <c r="F31" s="103">
        <v>0</v>
      </c>
      <c r="G31" s="103">
        <v>0</v>
      </c>
      <c r="H31" s="95">
        <f t="shared" si="1"/>
        <v>0</v>
      </c>
      <c r="I31" s="103">
        <v>0</v>
      </c>
      <c r="J31" s="103">
        <v>0</v>
      </c>
      <c r="K31" s="95">
        <f t="shared" si="2"/>
        <v>0</v>
      </c>
      <c r="L31" s="103">
        <v>0</v>
      </c>
      <c r="M31" s="103">
        <v>0</v>
      </c>
      <c r="N31" s="95">
        <f t="shared" si="3"/>
        <v>0</v>
      </c>
      <c r="O31" s="103">
        <v>0</v>
      </c>
      <c r="P31" s="103">
        <v>0</v>
      </c>
      <c r="Q31" s="95">
        <f t="shared" si="4"/>
        <v>0</v>
      </c>
      <c r="R31" s="103">
        <v>0</v>
      </c>
      <c r="S31" s="103">
        <v>0</v>
      </c>
      <c r="T31" s="95">
        <f t="shared" si="5"/>
        <v>0</v>
      </c>
      <c r="U31" s="103">
        <v>4</v>
      </c>
      <c r="V31" s="103">
        <v>54</v>
      </c>
      <c r="W31" s="95">
        <f t="shared" si="6"/>
        <v>58</v>
      </c>
      <c r="X31" s="103">
        <v>12</v>
      </c>
      <c r="Y31" s="103">
        <v>162</v>
      </c>
      <c r="Z31" s="95">
        <f t="shared" si="7"/>
        <v>174</v>
      </c>
      <c r="AA31" s="103">
        <v>0</v>
      </c>
      <c r="AB31" s="103">
        <v>0</v>
      </c>
      <c r="AC31" s="95">
        <f t="shared" si="8"/>
        <v>0</v>
      </c>
      <c r="AD31" s="107">
        <f t="shared" si="9"/>
        <v>16</v>
      </c>
      <c r="AE31" s="107">
        <f t="shared" si="10"/>
        <v>216</v>
      </c>
      <c r="AF31" s="95">
        <f t="shared" si="11"/>
        <v>232</v>
      </c>
      <c r="AG31" s="20"/>
      <c r="AM31" s="4"/>
      <c r="AN31" s="4"/>
      <c r="AO31" s="4"/>
      <c r="AP31" s="4"/>
      <c r="AQ31" s="4"/>
      <c r="AS31" s="5"/>
      <c r="AU31" s="5"/>
      <c r="AW31" s="5"/>
      <c r="AX31" s="5"/>
      <c r="AY31" s="5"/>
      <c r="AZ31" s="5"/>
      <c r="BA31" s="74"/>
      <c r="BB31" s="5"/>
      <c r="BC31" s="5"/>
    </row>
    <row r="32" spans="1:61" x14ac:dyDescent="0.25">
      <c r="A32" s="73">
        <v>28</v>
      </c>
      <c r="B32" s="21" t="s">
        <v>47</v>
      </c>
      <c r="C32" s="103">
        <v>0</v>
      </c>
      <c r="D32" s="103">
        <v>0</v>
      </c>
      <c r="E32" s="95">
        <f t="shared" si="0"/>
        <v>0</v>
      </c>
      <c r="F32" s="103">
        <v>0</v>
      </c>
      <c r="G32" s="103">
        <v>0</v>
      </c>
      <c r="H32" s="95">
        <f t="shared" si="1"/>
        <v>0</v>
      </c>
      <c r="I32" s="103">
        <v>0</v>
      </c>
      <c r="J32" s="103">
        <v>0</v>
      </c>
      <c r="K32" s="95">
        <f t="shared" si="2"/>
        <v>0</v>
      </c>
      <c r="L32" s="103">
        <v>0</v>
      </c>
      <c r="M32" s="103">
        <v>42</v>
      </c>
      <c r="N32" s="95">
        <f t="shared" si="3"/>
        <v>42</v>
      </c>
      <c r="O32" s="103">
        <v>0</v>
      </c>
      <c r="P32" s="103">
        <v>0</v>
      </c>
      <c r="Q32" s="95">
        <f t="shared" si="4"/>
        <v>0</v>
      </c>
      <c r="R32" s="103">
        <v>0</v>
      </c>
      <c r="S32" s="103">
        <v>0</v>
      </c>
      <c r="T32" s="95">
        <f t="shared" si="5"/>
        <v>0</v>
      </c>
      <c r="U32" s="103">
        <v>0</v>
      </c>
      <c r="V32" s="103">
        <v>66</v>
      </c>
      <c r="W32" s="95">
        <f t="shared" si="6"/>
        <v>66</v>
      </c>
      <c r="X32" s="103">
        <v>0</v>
      </c>
      <c r="Y32" s="103">
        <v>0</v>
      </c>
      <c r="Z32" s="95">
        <f t="shared" si="7"/>
        <v>0</v>
      </c>
      <c r="AA32" s="103">
        <v>0</v>
      </c>
      <c r="AB32" s="103">
        <v>0</v>
      </c>
      <c r="AC32" s="95">
        <f t="shared" si="8"/>
        <v>0</v>
      </c>
      <c r="AD32" s="107">
        <f t="shared" si="9"/>
        <v>0</v>
      </c>
      <c r="AE32" s="107">
        <f t="shared" si="10"/>
        <v>108</v>
      </c>
      <c r="AF32" s="95">
        <f t="shared" si="11"/>
        <v>108</v>
      </c>
      <c r="AG32" s="20"/>
      <c r="AM32" s="4"/>
      <c r="AN32" s="4"/>
      <c r="AO32" s="4"/>
      <c r="AP32" s="4"/>
      <c r="AQ32" s="4"/>
      <c r="AS32" s="5"/>
      <c r="AU32" s="5"/>
      <c r="AW32" s="5"/>
      <c r="AX32" s="5"/>
      <c r="AY32" s="5"/>
      <c r="AZ32" s="5"/>
      <c r="BA32" s="74"/>
      <c r="BB32" s="5"/>
      <c r="BC32" s="5"/>
    </row>
    <row r="33" spans="1:70" x14ac:dyDescent="0.25">
      <c r="A33" s="73">
        <v>29</v>
      </c>
      <c r="B33" s="21" t="s">
        <v>48</v>
      </c>
      <c r="C33" s="103">
        <v>0</v>
      </c>
      <c r="D33" s="103">
        <v>0</v>
      </c>
      <c r="E33" s="95">
        <f t="shared" si="0"/>
        <v>0</v>
      </c>
      <c r="F33" s="103">
        <v>0</v>
      </c>
      <c r="G33" s="103">
        <v>0</v>
      </c>
      <c r="H33" s="95">
        <f t="shared" si="1"/>
        <v>0</v>
      </c>
      <c r="I33" s="103">
        <v>0</v>
      </c>
      <c r="J33" s="103">
        <v>0</v>
      </c>
      <c r="K33" s="95">
        <f t="shared" si="2"/>
        <v>0</v>
      </c>
      <c r="L33" s="103">
        <v>0</v>
      </c>
      <c r="M33" s="103">
        <v>0</v>
      </c>
      <c r="N33" s="95">
        <f t="shared" si="3"/>
        <v>0</v>
      </c>
      <c r="O33" s="103">
        <v>0</v>
      </c>
      <c r="P33" s="103">
        <v>0</v>
      </c>
      <c r="Q33" s="95">
        <f t="shared" si="4"/>
        <v>0</v>
      </c>
      <c r="R33" s="103">
        <v>0</v>
      </c>
      <c r="S33" s="103">
        <v>0</v>
      </c>
      <c r="T33" s="95">
        <f t="shared" si="5"/>
        <v>0</v>
      </c>
      <c r="U33" s="103">
        <v>6</v>
      </c>
      <c r="V33" s="103">
        <v>6</v>
      </c>
      <c r="W33" s="95">
        <f t="shared" si="6"/>
        <v>12</v>
      </c>
      <c r="X33" s="103">
        <v>2</v>
      </c>
      <c r="Y33" s="103">
        <v>132</v>
      </c>
      <c r="Z33" s="95">
        <f t="shared" si="7"/>
        <v>134</v>
      </c>
      <c r="AA33" s="103">
        <v>0</v>
      </c>
      <c r="AB33" s="103">
        <v>0</v>
      </c>
      <c r="AC33" s="95">
        <f t="shared" si="8"/>
        <v>0</v>
      </c>
      <c r="AD33" s="107">
        <f t="shared" si="9"/>
        <v>8</v>
      </c>
      <c r="AE33" s="107">
        <f t="shared" si="10"/>
        <v>138</v>
      </c>
      <c r="AF33" s="95">
        <f t="shared" si="11"/>
        <v>146</v>
      </c>
      <c r="AG33" s="20"/>
      <c r="AM33" s="4"/>
      <c r="AN33" s="4"/>
      <c r="AO33" s="4"/>
      <c r="AP33" s="4"/>
      <c r="AQ33" s="4"/>
      <c r="AS33" s="5"/>
      <c r="AU33" s="5"/>
      <c r="AW33" s="5"/>
      <c r="AX33" s="5"/>
      <c r="AY33" s="5"/>
      <c r="AZ33" s="5"/>
      <c r="BA33" s="74"/>
      <c r="BB33" s="5"/>
      <c r="BC33" s="5"/>
    </row>
    <row r="34" spans="1:70" x14ac:dyDescent="0.25">
      <c r="A34" s="73">
        <v>30</v>
      </c>
      <c r="B34" s="21" t="s">
        <v>49</v>
      </c>
      <c r="C34" s="103">
        <v>0</v>
      </c>
      <c r="D34" s="103">
        <v>0</v>
      </c>
      <c r="E34" s="95">
        <f t="shared" si="0"/>
        <v>0</v>
      </c>
      <c r="F34" s="103">
        <v>0</v>
      </c>
      <c r="G34" s="103">
        <v>0</v>
      </c>
      <c r="H34" s="95">
        <f t="shared" si="1"/>
        <v>0</v>
      </c>
      <c r="I34" s="103">
        <v>0</v>
      </c>
      <c r="J34" s="103">
        <v>0</v>
      </c>
      <c r="K34" s="95">
        <f t="shared" si="2"/>
        <v>0</v>
      </c>
      <c r="L34" s="103">
        <v>3</v>
      </c>
      <c r="M34" s="103">
        <v>0</v>
      </c>
      <c r="N34" s="95">
        <f t="shared" si="3"/>
        <v>3</v>
      </c>
      <c r="O34" s="103">
        <v>0</v>
      </c>
      <c r="P34" s="103">
        <v>11</v>
      </c>
      <c r="Q34" s="95">
        <f t="shared" si="4"/>
        <v>11</v>
      </c>
      <c r="R34" s="103">
        <v>0</v>
      </c>
      <c r="S34" s="103">
        <v>0</v>
      </c>
      <c r="T34" s="95">
        <f t="shared" si="5"/>
        <v>0</v>
      </c>
      <c r="U34" s="103">
        <v>87</v>
      </c>
      <c r="V34" s="103">
        <v>0</v>
      </c>
      <c r="W34" s="95">
        <f t="shared" si="6"/>
        <v>87</v>
      </c>
      <c r="X34" s="103">
        <v>35</v>
      </c>
      <c r="Y34" s="103">
        <v>33</v>
      </c>
      <c r="Z34" s="95">
        <f t="shared" si="7"/>
        <v>68</v>
      </c>
      <c r="AA34" s="103">
        <v>0</v>
      </c>
      <c r="AB34" s="103">
        <v>0</v>
      </c>
      <c r="AC34" s="95">
        <f t="shared" si="8"/>
        <v>0</v>
      </c>
      <c r="AD34" s="107">
        <f t="shared" si="9"/>
        <v>125</v>
      </c>
      <c r="AE34" s="107">
        <f t="shared" si="10"/>
        <v>44</v>
      </c>
      <c r="AF34" s="95">
        <f t="shared" si="11"/>
        <v>169</v>
      </c>
      <c r="AG34" s="20"/>
      <c r="AM34" s="4"/>
      <c r="AN34" s="4"/>
      <c r="AO34" s="4"/>
      <c r="AP34" s="4"/>
      <c r="AQ34" s="4"/>
      <c r="AS34" s="5"/>
      <c r="AU34" s="5"/>
      <c r="AW34" s="5"/>
      <c r="AX34" s="5"/>
      <c r="AY34" s="5"/>
      <c r="AZ34" s="5"/>
      <c r="BA34" s="74"/>
      <c r="BB34" s="5"/>
      <c r="BC34" s="5"/>
    </row>
    <row r="35" spans="1:70" x14ac:dyDescent="0.25">
      <c r="A35" s="73">
        <v>31</v>
      </c>
      <c r="B35" s="21" t="s">
        <v>50</v>
      </c>
      <c r="C35" s="103">
        <v>0</v>
      </c>
      <c r="D35" s="103">
        <v>0</v>
      </c>
      <c r="E35" s="95">
        <f t="shared" si="0"/>
        <v>0</v>
      </c>
      <c r="F35" s="103">
        <v>0</v>
      </c>
      <c r="G35" s="103">
        <v>0</v>
      </c>
      <c r="H35" s="95">
        <f t="shared" si="1"/>
        <v>0</v>
      </c>
      <c r="I35" s="103">
        <v>0</v>
      </c>
      <c r="J35" s="103">
        <v>0</v>
      </c>
      <c r="K35" s="95">
        <f t="shared" si="2"/>
        <v>0</v>
      </c>
      <c r="L35" s="103">
        <v>1</v>
      </c>
      <c r="M35" s="103">
        <v>0</v>
      </c>
      <c r="N35" s="95">
        <f t="shared" si="3"/>
        <v>1</v>
      </c>
      <c r="O35" s="103">
        <v>33</v>
      </c>
      <c r="P35" s="103">
        <v>0</v>
      </c>
      <c r="Q35" s="95">
        <f t="shared" si="4"/>
        <v>33</v>
      </c>
      <c r="R35" s="103">
        <v>0</v>
      </c>
      <c r="S35" s="103">
        <v>0</v>
      </c>
      <c r="T35" s="95">
        <f t="shared" si="5"/>
        <v>0</v>
      </c>
      <c r="U35" s="103">
        <v>289</v>
      </c>
      <c r="V35" s="103">
        <v>1105</v>
      </c>
      <c r="W35" s="95">
        <f t="shared" si="6"/>
        <v>1394</v>
      </c>
      <c r="X35" s="103">
        <v>14</v>
      </c>
      <c r="Y35" s="103">
        <v>398</v>
      </c>
      <c r="Z35" s="95">
        <f t="shared" si="7"/>
        <v>412</v>
      </c>
      <c r="AA35" s="103">
        <v>0</v>
      </c>
      <c r="AB35" s="103">
        <v>0</v>
      </c>
      <c r="AC35" s="95">
        <f t="shared" si="8"/>
        <v>0</v>
      </c>
      <c r="AD35" s="107">
        <f t="shared" si="9"/>
        <v>337</v>
      </c>
      <c r="AE35" s="107">
        <f t="shared" si="10"/>
        <v>1503</v>
      </c>
      <c r="AF35" s="95">
        <f t="shared" si="11"/>
        <v>1840</v>
      </c>
      <c r="AG35" s="20"/>
      <c r="AM35" s="4"/>
      <c r="AN35" s="4"/>
      <c r="AO35" s="4"/>
      <c r="AP35" s="4"/>
      <c r="AQ35" s="4"/>
      <c r="AS35" s="5"/>
      <c r="AU35" s="5"/>
      <c r="AW35" s="5"/>
      <c r="AX35" s="5"/>
      <c r="AY35" s="5"/>
      <c r="AZ35" s="5"/>
      <c r="BA35" s="74"/>
      <c r="BB35" s="5"/>
      <c r="BC35" s="5"/>
      <c r="BE35" s="3"/>
    </row>
    <row r="36" spans="1:70" x14ac:dyDescent="0.25">
      <c r="A36" s="73">
        <v>32</v>
      </c>
      <c r="B36" s="21" t="s">
        <v>51</v>
      </c>
      <c r="C36" s="103">
        <v>0</v>
      </c>
      <c r="D36" s="103">
        <v>0</v>
      </c>
      <c r="E36" s="95">
        <f t="shared" si="0"/>
        <v>0</v>
      </c>
      <c r="F36" s="103">
        <v>0</v>
      </c>
      <c r="G36" s="103">
        <v>0</v>
      </c>
      <c r="H36" s="95">
        <f t="shared" si="1"/>
        <v>0</v>
      </c>
      <c r="I36" s="103">
        <v>0</v>
      </c>
      <c r="J36" s="103">
        <v>0</v>
      </c>
      <c r="K36" s="95">
        <f t="shared" si="2"/>
        <v>0</v>
      </c>
      <c r="L36" s="103">
        <v>0</v>
      </c>
      <c r="M36" s="103">
        <v>0</v>
      </c>
      <c r="N36" s="95">
        <f t="shared" si="3"/>
        <v>0</v>
      </c>
      <c r="O36" s="103">
        <v>0</v>
      </c>
      <c r="P36" s="103">
        <v>0</v>
      </c>
      <c r="Q36" s="95">
        <f t="shared" si="4"/>
        <v>0</v>
      </c>
      <c r="R36" s="103">
        <v>0</v>
      </c>
      <c r="S36" s="103">
        <v>0</v>
      </c>
      <c r="T36" s="95">
        <f t="shared" si="5"/>
        <v>0</v>
      </c>
      <c r="U36" s="103">
        <v>0</v>
      </c>
      <c r="V36" s="103">
        <v>0</v>
      </c>
      <c r="W36" s="95">
        <f t="shared" si="6"/>
        <v>0</v>
      </c>
      <c r="X36" s="103">
        <v>6</v>
      </c>
      <c r="Y36" s="103">
        <v>230</v>
      </c>
      <c r="Z36" s="95">
        <f t="shared" si="7"/>
        <v>236</v>
      </c>
      <c r="AA36" s="103">
        <v>0</v>
      </c>
      <c r="AB36" s="103">
        <v>0</v>
      </c>
      <c r="AC36" s="95">
        <f t="shared" si="8"/>
        <v>0</v>
      </c>
      <c r="AD36" s="107">
        <f t="shared" si="9"/>
        <v>6</v>
      </c>
      <c r="AE36" s="107">
        <f t="shared" si="10"/>
        <v>230</v>
      </c>
      <c r="AF36" s="95">
        <f t="shared" si="11"/>
        <v>236</v>
      </c>
      <c r="AG36" s="20"/>
      <c r="AM36" s="4"/>
      <c r="AN36" s="4"/>
      <c r="AO36" s="4"/>
      <c r="AP36" s="4"/>
      <c r="AQ36" s="4"/>
      <c r="AS36" s="5"/>
      <c r="AU36" s="5"/>
      <c r="AW36" s="5"/>
      <c r="AX36" s="5"/>
      <c r="AY36" s="5"/>
      <c r="AZ36" s="5"/>
      <c r="BA36" s="74"/>
      <c r="BB36" s="5"/>
      <c r="BC36" s="5"/>
    </row>
    <row r="37" spans="1:70" x14ac:dyDescent="0.25">
      <c r="A37" s="73">
        <v>33</v>
      </c>
      <c r="B37" s="21" t="s">
        <v>52</v>
      </c>
      <c r="C37" s="103">
        <v>0</v>
      </c>
      <c r="D37" s="103">
        <v>0</v>
      </c>
      <c r="E37" s="95">
        <f t="shared" si="0"/>
        <v>0</v>
      </c>
      <c r="F37" s="103">
        <v>0</v>
      </c>
      <c r="G37" s="103">
        <v>0</v>
      </c>
      <c r="H37" s="95">
        <f t="shared" si="1"/>
        <v>0</v>
      </c>
      <c r="I37" s="103">
        <v>0</v>
      </c>
      <c r="J37" s="103">
        <v>0</v>
      </c>
      <c r="K37" s="95">
        <f t="shared" si="2"/>
        <v>0</v>
      </c>
      <c r="L37" s="103">
        <v>0</v>
      </c>
      <c r="M37" s="103">
        <v>0</v>
      </c>
      <c r="N37" s="95">
        <f t="shared" si="3"/>
        <v>0</v>
      </c>
      <c r="O37" s="103">
        <v>0</v>
      </c>
      <c r="P37" s="103">
        <v>0</v>
      </c>
      <c r="Q37" s="95">
        <f t="shared" si="4"/>
        <v>0</v>
      </c>
      <c r="R37" s="103">
        <v>0</v>
      </c>
      <c r="S37" s="103">
        <v>0</v>
      </c>
      <c r="T37" s="95">
        <f t="shared" si="5"/>
        <v>0</v>
      </c>
      <c r="U37" s="103">
        <v>6</v>
      </c>
      <c r="V37" s="103">
        <v>155</v>
      </c>
      <c r="W37" s="95">
        <f t="shared" si="6"/>
        <v>161</v>
      </c>
      <c r="X37" s="103">
        <v>3</v>
      </c>
      <c r="Y37" s="103">
        <v>9</v>
      </c>
      <c r="Z37" s="95">
        <f t="shared" si="7"/>
        <v>12</v>
      </c>
      <c r="AA37" s="103">
        <v>0</v>
      </c>
      <c r="AB37" s="103">
        <v>0</v>
      </c>
      <c r="AC37" s="95">
        <f t="shared" si="8"/>
        <v>0</v>
      </c>
      <c r="AD37" s="107">
        <f t="shared" si="9"/>
        <v>9</v>
      </c>
      <c r="AE37" s="107">
        <f t="shared" si="10"/>
        <v>164</v>
      </c>
      <c r="AF37" s="95">
        <f t="shared" si="11"/>
        <v>173</v>
      </c>
      <c r="AG37" s="20"/>
      <c r="AM37" s="4"/>
      <c r="AN37" s="4"/>
      <c r="AO37" s="4"/>
      <c r="AP37" s="4"/>
      <c r="AQ37" s="4"/>
      <c r="AS37" s="5"/>
      <c r="AU37" s="5"/>
      <c r="AW37" s="5"/>
      <c r="AX37" s="5"/>
      <c r="AY37" s="5"/>
      <c r="BA37" s="74"/>
    </row>
    <row r="38" spans="1:70" x14ac:dyDescent="0.25">
      <c r="A38" s="73">
        <v>34</v>
      </c>
      <c r="B38" s="21" t="s">
        <v>53</v>
      </c>
      <c r="C38" s="103">
        <v>0</v>
      </c>
      <c r="D38" s="103">
        <v>0</v>
      </c>
      <c r="E38" s="95">
        <f t="shared" si="0"/>
        <v>0</v>
      </c>
      <c r="F38" s="103">
        <v>0</v>
      </c>
      <c r="G38" s="103">
        <v>0</v>
      </c>
      <c r="H38" s="95">
        <f t="shared" si="1"/>
        <v>0</v>
      </c>
      <c r="I38" s="103">
        <v>0</v>
      </c>
      <c r="J38" s="103">
        <v>0</v>
      </c>
      <c r="K38" s="95">
        <f t="shared" si="2"/>
        <v>0</v>
      </c>
      <c r="L38" s="103">
        <v>0</v>
      </c>
      <c r="M38" s="103">
        <v>0</v>
      </c>
      <c r="N38" s="95">
        <f t="shared" si="3"/>
        <v>0</v>
      </c>
      <c r="O38" s="103">
        <v>0</v>
      </c>
      <c r="P38" s="103">
        <v>0</v>
      </c>
      <c r="Q38" s="95">
        <f t="shared" si="4"/>
        <v>0</v>
      </c>
      <c r="R38" s="103">
        <v>0</v>
      </c>
      <c r="S38" s="103">
        <v>0</v>
      </c>
      <c r="T38" s="95">
        <f t="shared" si="5"/>
        <v>0</v>
      </c>
      <c r="U38" s="103">
        <v>17</v>
      </c>
      <c r="V38" s="103">
        <v>148</v>
      </c>
      <c r="W38" s="95">
        <f t="shared" si="6"/>
        <v>165</v>
      </c>
      <c r="X38" s="103">
        <v>0</v>
      </c>
      <c r="Y38" s="103">
        <v>82</v>
      </c>
      <c r="Z38" s="95">
        <f t="shared" si="7"/>
        <v>82</v>
      </c>
      <c r="AA38" s="103">
        <v>0</v>
      </c>
      <c r="AB38" s="103">
        <v>0</v>
      </c>
      <c r="AC38" s="95">
        <f t="shared" si="8"/>
        <v>0</v>
      </c>
      <c r="AD38" s="107">
        <f t="shared" si="9"/>
        <v>17</v>
      </c>
      <c r="AE38" s="107">
        <f t="shared" si="10"/>
        <v>230</v>
      </c>
      <c r="AF38" s="95">
        <f t="shared" si="11"/>
        <v>247</v>
      </c>
      <c r="AG38" s="20"/>
      <c r="AM38" s="4"/>
      <c r="AN38" s="4"/>
      <c r="AO38" s="4"/>
      <c r="AP38" s="4"/>
      <c r="AQ38" s="4"/>
      <c r="AS38" s="5"/>
      <c r="AU38" s="5"/>
      <c r="AW38" s="5"/>
      <c r="AY38" s="5"/>
      <c r="BA38" s="74"/>
    </row>
    <row r="39" spans="1:70" x14ac:dyDescent="0.25">
      <c r="A39" s="73">
        <v>35</v>
      </c>
      <c r="B39" s="21" t="s">
        <v>54</v>
      </c>
      <c r="C39" s="103">
        <v>0</v>
      </c>
      <c r="D39" s="103">
        <v>0</v>
      </c>
      <c r="E39" s="95">
        <f t="shared" si="0"/>
        <v>0</v>
      </c>
      <c r="F39" s="103">
        <v>0</v>
      </c>
      <c r="G39" s="103">
        <v>0</v>
      </c>
      <c r="H39" s="95">
        <f t="shared" si="1"/>
        <v>0</v>
      </c>
      <c r="I39" s="103">
        <v>0</v>
      </c>
      <c r="J39" s="103">
        <v>0</v>
      </c>
      <c r="K39" s="95">
        <f t="shared" si="2"/>
        <v>0</v>
      </c>
      <c r="L39" s="103">
        <v>0</v>
      </c>
      <c r="M39" s="103">
        <v>0</v>
      </c>
      <c r="N39" s="95">
        <f t="shared" si="3"/>
        <v>0</v>
      </c>
      <c r="O39" s="103">
        <v>0</v>
      </c>
      <c r="P39" s="103">
        <v>0</v>
      </c>
      <c r="Q39" s="95">
        <f t="shared" si="4"/>
        <v>0</v>
      </c>
      <c r="R39" s="103">
        <v>0</v>
      </c>
      <c r="S39" s="103">
        <v>0</v>
      </c>
      <c r="T39" s="95">
        <f t="shared" si="5"/>
        <v>0</v>
      </c>
      <c r="U39" s="103">
        <v>13</v>
      </c>
      <c r="V39" s="103">
        <v>156</v>
      </c>
      <c r="W39" s="95">
        <f t="shared" si="6"/>
        <v>169</v>
      </c>
      <c r="X39" s="103">
        <v>11</v>
      </c>
      <c r="Y39" s="103">
        <v>1</v>
      </c>
      <c r="Z39" s="95">
        <f t="shared" si="7"/>
        <v>12</v>
      </c>
      <c r="AA39" s="103">
        <v>0</v>
      </c>
      <c r="AB39" s="103">
        <v>0</v>
      </c>
      <c r="AC39" s="95">
        <f t="shared" si="8"/>
        <v>0</v>
      </c>
      <c r="AD39" s="107">
        <f t="shared" si="9"/>
        <v>24</v>
      </c>
      <c r="AE39" s="107">
        <f t="shared" si="10"/>
        <v>157</v>
      </c>
      <c r="AF39" s="95">
        <f t="shared" si="11"/>
        <v>181</v>
      </c>
      <c r="AG39" s="20"/>
      <c r="AM39" s="4"/>
      <c r="AN39" s="4"/>
      <c r="AO39" s="4"/>
      <c r="AP39" s="4"/>
      <c r="AQ39" s="4"/>
      <c r="AS39" s="5"/>
      <c r="AU39" s="5"/>
      <c r="AW39" s="5"/>
      <c r="AY39" s="5"/>
      <c r="BA39" s="74"/>
      <c r="BG39" s="6"/>
      <c r="BI39" s="7"/>
    </row>
    <row r="40" spans="1:70" x14ac:dyDescent="0.25">
      <c r="A40" s="73">
        <v>36</v>
      </c>
      <c r="B40" s="21" t="s">
        <v>55</v>
      </c>
      <c r="C40" s="103">
        <v>0</v>
      </c>
      <c r="D40" s="103">
        <v>0</v>
      </c>
      <c r="E40" s="95">
        <f t="shared" si="0"/>
        <v>0</v>
      </c>
      <c r="F40" s="103">
        <v>0</v>
      </c>
      <c r="G40" s="103">
        <v>0</v>
      </c>
      <c r="H40" s="95">
        <f t="shared" si="1"/>
        <v>0</v>
      </c>
      <c r="I40" s="103">
        <v>0</v>
      </c>
      <c r="J40" s="103">
        <v>0</v>
      </c>
      <c r="K40" s="95">
        <f t="shared" si="2"/>
        <v>0</v>
      </c>
      <c r="L40" s="103">
        <v>0</v>
      </c>
      <c r="M40" s="103">
        <v>0</v>
      </c>
      <c r="N40" s="95">
        <f t="shared" si="3"/>
        <v>0</v>
      </c>
      <c r="O40" s="103">
        <v>0</v>
      </c>
      <c r="P40" s="103">
        <v>27</v>
      </c>
      <c r="Q40" s="95">
        <f t="shared" si="4"/>
        <v>27</v>
      </c>
      <c r="R40" s="103">
        <v>0</v>
      </c>
      <c r="S40" s="103">
        <v>2</v>
      </c>
      <c r="T40" s="95">
        <f t="shared" si="5"/>
        <v>2</v>
      </c>
      <c r="U40" s="103">
        <v>0</v>
      </c>
      <c r="V40" s="103">
        <v>0</v>
      </c>
      <c r="W40" s="95">
        <f t="shared" si="6"/>
        <v>0</v>
      </c>
      <c r="X40" s="103">
        <v>8</v>
      </c>
      <c r="Y40" s="103">
        <v>126</v>
      </c>
      <c r="Z40" s="95">
        <f t="shared" si="7"/>
        <v>134</v>
      </c>
      <c r="AA40" s="103">
        <v>0</v>
      </c>
      <c r="AB40" s="103">
        <v>0</v>
      </c>
      <c r="AC40" s="95">
        <f t="shared" si="8"/>
        <v>0</v>
      </c>
      <c r="AD40" s="107">
        <f t="shared" si="9"/>
        <v>8</v>
      </c>
      <c r="AE40" s="107">
        <f t="shared" si="10"/>
        <v>155</v>
      </c>
      <c r="AF40" s="95">
        <f t="shared" si="11"/>
        <v>163</v>
      </c>
      <c r="AG40" s="20"/>
      <c r="AM40" s="4"/>
      <c r="AN40" s="4"/>
      <c r="AO40" s="4"/>
      <c r="AP40" s="4"/>
      <c r="AQ40" s="4"/>
      <c r="AS40" s="5"/>
      <c r="AU40" s="5"/>
      <c r="AW40" s="5"/>
      <c r="AX40" s="5"/>
      <c r="AY40" s="5"/>
      <c r="BA40" s="74"/>
    </row>
    <row r="41" spans="1:70" x14ac:dyDescent="0.25">
      <c r="A41" s="73">
        <v>37</v>
      </c>
      <c r="B41" s="21" t="s">
        <v>56</v>
      </c>
      <c r="C41" s="103">
        <v>0</v>
      </c>
      <c r="D41" s="103">
        <v>0</v>
      </c>
      <c r="E41" s="95">
        <f t="shared" si="0"/>
        <v>0</v>
      </c>
      <c r="F41" s="103">
        <v>0</v>
      </c>
      <c r="G41" s="103">
        <v>0</v>
      </c>
      <c r="H41" s="95">
        <f t="shared" si="1"/>
        <v>0</v>
      </c>
      <c r="I41" s="103">
        <v>0</v>
      </c>
      <c r="J41" s="103">
        <v>0</v>
      </c>
      <c r="K41" s="95">
        <f t="shared" si="2"/>
        <v>0</v>
      </c>
      <c r="L41" s="103">
        <v>0</v>
      </c>
      <c r="M41" s="103">
        <v>0</v>
      </c>
      <c r="N41" s="95">
        <f t="shared" si="3"/>
        <v>0</v>
      </c>
      <c r="O41" s="103">
        <v>0</v>
      </c>
      <c r="P41" s="103">
        <v>12</v>
      </c>
      <c r="Q41" s="95">
        <f t="shared" si="4"/>
        <v>12</v>
      </c>
      <c r="R41" s="103">
        <v>0</v>
      </c>
      <c r="S41" s="103">
        <v>0</v>
      </c>
      <c r="T41" s="95">
        <f t="shared" si="5"/>
        <v>0</v>
      </c>
      <c r="U41" s="103">
        <v>61</v>
      </c>
      <c r="V41" s="103">
        <v>325</v>
      </c>
      <c r="W41" s="95">
        <f t="shared" si="6"/>
        <v>386</v>
      </c>
      <c r="X41" s="103">
        <v>6</v>
      </c>
      <c r="Y41" s="103">
        <v>203</v>
      </c>
      <c r="Z41" s="95">
        <f t="shared" si="7"/>
        <v>209</v>
      </c>
      <c r="AA41" s="103">
        <v>0</v>
      </c>
      <c r="AB41" s="103">
        <v>0</v>
      </c>
      <c r="AC41" s="95">
        <f t="shared" si="8"/>
        <v>0</v>
      </c>
      <c r="AD41" s="107">
        <f t="shared" si="9"/>
        <v>67</v>
      </c>
      <c r="AE41" s="107">
        <f t="shared" si="10"/>
        <v>540</v>
      </c>
      <c r="AF41" s="95">
        <f t="shared" si="11"/>
        <v>607</v>
      </c>
      <c r="AG41" s="11"/>
      <c r="AM41" s="4"/>
      <c r="AN41" s="4"/>
      <c r="AO41" s="4"/>
      <c r="AP41" s="4"/>
      <c r="AQ41" s="4"/>
      <c r="AS41" s="5"/>
      <c r="AU41" s="5"/>
      <c r="AW41" s="5"/>
      <c r="AX41" s="5"/>
      <c r="AY41" s="5"/>
      <c r="BA41" s="74"/>
    </row>
    <row r="42" spans="1:70" x14ac:dyDescent="0.25">
      <c r="A42" s="73">
        <v>38</v>
      </c>
      <c r="B42" s="21" t="s">
        <v>57</v>
      </c>
      <c r="C42" s="103">
        <v>0</v>
      </c>
      <c r="D42" s="103">
        <v>0</v>
      </c>
      <c r="E42" s="95">
        <f t="shared" si="0"/>
        <v>0</v>
      </c>
      <c r="F42" s="103">
        <v>0</v>
      </c>
      <c r="G42" s="103">
        <v>0</v>
      </c>
      <c r="H42" s="95">
        <f t="shared" si="1"/>
        <v>0</v>
      </c>
      <c r="I42" s="103">
        <v>0</v>
      </c>
      <c r="J42" s="103">
        <v>0</v>
      </c>
      <c r="K42" s="95">
        <f t="shared" si="2"/>
        <v>0</v>
      </c>
      <c r="L42" s="103">
        <v>0</v>
      </c>
      <c r="M42" s="103">
        <v>0</v>
      </c>
      <c r="N42" s="95">
        <f t="shared" si="3"/>
        <v>0</v>
      </c>
      <c r="O42" s="103">
        <v>0</v>
      </c>
      <c r="P42" s="103">
        <v>0</v>
      </c>
      <c r="Q42" s="95">
        <f t="shared" si="4"/>
        <v>0</v>
      </c>
      <c r="R42" s="103">
        <v>0</v>
      </c>
      <c r="S42" s="103">
        <v>0</v>
      </c>
      <c r="T42" s="95">
        <f t="shared" si="5"/>
        <v>0</v>
      </c>
      <c r="U42" s="103">
        <v>8</v>
      </c>
      <c r="V42" s="103">
        <v>55</v>
      </c>
      <c r="W42" s="95">
        <f t="shared" si="6"/>
        <v>63</v>
      </c>
      <c r="X42" s="103">
        <v>0</v>
      </c>
      <c r="Y42" s="103">
        <v>72</v>
      </c>
      <c r="Z42" s="95">
        <f t="shared" si="7"/>
        <v>72</v>
      </c>
      <c r="AA42" s="103">
        <v>0</v>
      </c>
      <c r="AB42" s="103">
        <v>0</v>
      </c>
      <c r="AC42" s="95">
        <f t="shared" si="8"/>
        <v>0</v>
      </c>
      <c r="AD42" s="107">
        <f t="shared" si="9"/>
        <v>8</v>
      </c>
      <c r="AE42" s="107">
        <f t="shared" si="10"/>
        <v>127</v>
      </c>
      <c r="AF42" s="95">
        <f t="shared" si="11"/>
        <v>135</v>
      </c>
      <c r="AG42" s="11"/>
      <c r="AM42" s="4"/>
      <c r="AN42" s="4"/>
      <c r="AO42" s="4"/>
      <c r="AP42" s="4"/>
      <c r="AQ42" s="4"/>
      <c r="AS42" s="5"/>
      <c r="AU42" s="5"/>
      <c r="AW42" s="5"/>
      <c r="AX42" s="5"/>
      <c r="AY42" s="5"/>
      <c r="BA42" s="74"/>
    </row>
    <row r="43" spans="1:70" x14ac:dyDescent="0.25">
      <c r="A43" s="73">
        <v>39</v>
      </c>
      <c r="B43" s="21" t="s">
        <v>58</v>
      </c>
      <c r="C43" s="103">
        <v>0</v>
      </c>
      <c r="D43" s="103">
        <v>0</v>
      </c>
      <c r="E43" s="95">
        <f t="shared" si="0"/>
        <v>0</v>
      </c>
      <c r="F43" s="103">
        <v>0</v>
      </c>
      <c r="G43" s="103">
        <v>0</v>
      </c>
      <c r="H43" s="95">
        <f t="shared" si="1"/>
        <v>0</v>
      </c>
      <c r="I43" s="103">
        <v>0</v>
      </c>
      <c r="J43" s="103">
        <v>0</v>
      </c>
      <c r="K43" s="95">
        <f t="shared" si="2"/>
        <v>0</v>
      </c>
      <c r="L43" s="103">
        <v>0</v>
      </c>
      <c r="M43" s="103">
        <v>0</v>
      </c>
      <c r="N43" s="95">
        <f t="shared" si="3"/>
        <v>0</v>
      </c>
      <c r="O43" s="103">
        <v>6</v>
      </c>
      <c r="P43" s="103">
        <v>0</v>
      </c>
      <c r="Q43" s="95">
        <f t="shared" si="4"/>
        <v>6</v>
      </c>
      <c r="R43" s="103">
        <v>0</v>
      </c>
      <c r="S43" s="103">
        <v>471</v>
      </c>
      <c r="T43" s="95">
        <f t="shared" si="5"/>
        <v>471</v>
      </c>
      <c r="U43" s="103">
        <v>28</v>
      </c>
      <c r="V43" s="103">
        <v>322</v>
      </c>
      <c r="W43" s="95">
        <f t="shared" si="6"/>
        <v>350</v>
      </c>
      <c r="X43" s="103">
        <v>30</v>
      </c>
      <c r="Y43" s="103">
        <v>0</v>
      </c>
      <c r="Z43" s="95">
        <f t="shared" si="7"/>
        <v>30</v>
      </c>
      <c r="AA43" s="103">
        <v>0</v>
      </c>
      <c r="AB43" s="103">
        <v>0</v>
      </c>
      <c r="AC43" s="95">
        <f t="shared" si="8"/>
        <v>0</v>
      </c>
      <c r="AD43" s="107">
        <f t="shared" si="9"/>
        <v>64</v>
      </c>
      <c r="AE43" s="107">
        <f t="shared" si="10"/>
        <v>793</v>
      </c>
      <c r="AF43" s="95">
        <f t="shared" si="11"/>
        <v>857</v>
      </c>
      <c r="AG43" s="20"/>
      <c r="AM43" s="4"/>
      <c r="AN43" s="4"/>
      <c r="AO43" s="4"/>
      <c r="AP43" s="4"/>
      <c r="AQ43" s="4"/>
      <c r="AS43" s="5"/>
      <c r="AU43" s="5"/>
      <c r="AW43" s="5"/>
      <c r="AX43" s="5"/>
      <c r="AY43" s="5"/>
      <c r="BA43" s="74"/>
    </row>
    <row r="44" spans="1:70" x14ac:dyDescent="0.25">
      <c r="A44" s="73">
        <v>40</v>
      </c>
      <c r="B44" s="21" t="s">
        <v>59</v>
      </c>
      <c r="C44" s="103">
        <v>0</v>
      </c>
      <c r="D44" s="103">
        <v>0</v>
      </c>
      <c r="E44" s="95">
        <f t="shared" si="0"/>
        <v>0</v>
      </c>
      <c r="F44" s="103">
        <v>0</v>
      </c>
      <c r="G44" s="103">
        <v>0</v>
      </c>
      <c r="H44" s="95">
        <f t="shared" si="1"/>
        <v>0</v>
      </c>
      <c r="I44" s="103">
        <v>26</v>
      </c>
      <c r="J44" s="103">
        <v>0</v>
      </c>
      <c r="K44" s="95">
        <f t="shared" si="2"/>
        <v>26</v>
      </c>
      <c r="L44" s="103">
        <v>0</v>
      </c>
      <c r="M44" s="103">
        <v>0</v>
      </c>
      <c r="N44" s="95">
        <f t="shared" si="3"/>
        <v>0</v>
      </c>
      <c r="O44" s="103">
        <v>5</v>
      </c>
      <c r="P44" s="103">
        <v>0</v>
      </c>
      <c r="Q44" s="95">
        <f t="shared" si="4"/>
        <v>5</v>
      </c>
      <c r="R44" s="103">
        <v>0</v>
      </c>
      <c r="S44" s="103">
        <v>0</v>
      </c>
      <c r="T44" s="95">
        <f t="shared" si="5"/>
        <v>0</v>
      </c>
      <c r="U44" s="103">
        <v>0</v>
      </c>
      <c r="V44" s="103">
        <v>177</v>
      </c>
      <c r="W44" s="95">
        <f t="shared" si="6"/>
        <v>177</v>
      </c>
      <c r="X44" s="103">
        <v>0</v>
      </c>
      <c r="Y44" s="103">
        <v>19</v>
      </c>
      <c r="Z44" s="95">
        <f t="shared" si="7"/>
        <v>19</v>
      </c>
      <c r="AA44" s="103">
        <v>1</v>
      </c>
      <c r="AB44" s="103">
        <v>0</v>
      </c>
      <c r="AC44" s="95">
        <f t="shared" si="8"/>
        <v>1</v>
      </c>
      <c r="AD44" s="107">
        <f t="shared" si="9"/>
        <v>32</v>
      </c>
      <c r="AE44" s="107">
        <f t="shared" si="10"/>
        <v>196</v>
      </c>
      <c r="AF44" s="95">
        <f t="shared" si="11"/>
        <v>228</v>
      </c>
      <c r="AG44" s="11"/>
      <c r="AM44" s="4"/>
      <c r="AN44" s="4"/>
      <c r="AO44" s="4"/>
      <c r="AP44" s="4"/>
      <c r="AQ44" s="4"/>
      <c r="AS44" s="5"/>
      <c r="AU44" s="5"/>
      <c r="AW44" s="5"/>
      <c r="AX44" s="5"/>
      <c r="AY44" s="5"/>
      <c r="BA44" s="74"/>
      <c r="BJ44" s="3"/>
      <c r="BK44" s="3"/>
      <c r="BL44" s="3"/>
      <c r="BM44" s="3"/>
      <c r="BN44" s="3"/>
      <c r="BO44" s="3"/>
      <c r="BP44" s="3"/>
      <c r="BQ44" s="3"/>
      <c r="BR44" s="3"/>
    </row>
    <row r="45" spans="1:70" x14ac:dyDescent="0.25">
      <c r="A45" s="73">
        <v>41</v>
      </c>
      <c r="B45" s="21" t="s">
        <v>60</v>
      </c>
      <c r="C45" s="103">
        <v>0</v>
      </c>
      <c r="D45" s="103">
        <v>0</v>
      </c>
      <c r="E45" s="95">
        <f t="shared" si="0"/>
        <v>0</v>
      </c>
      <c r="F45" s="103">
        <v>0</v>
      </c>
      <c r="G45" s="103">
        <v>0</v>
      </c>
      <c r="H45" s="95">
        <f t="shared" si="1"/>
        <v>0</v>
      </c>
      <c r="I45" s="103">
        <v>0</v>
      </c>
      <c r="J45" s="103">
        <v>0</v>
      </c>
      <c r="K45" s="95">
        <f t="shared" si="2"/>
        <v>0</v>
      </c>
      <c r="L45" s="103">
        <v>0</v>
      </c>
      <c r="M45" s="103">
        <v>0</v>
      </c>
      <c r="N45" s="95">
        <f t="shared" si="3"/>
        <v>0</v>
      </c>
      <c r="O45" s="103">
        <v>0</v>
      </c>
      <c r="P45" s="103">
        <v>0</v>
      </c>
      <c r="Q45" s="95">
        <f t="shared" si="4"/>
        <v>0</v>
      </c>
      <c r="R45" s="103">
        <v>0</v>
      </c>
      <c r="S45" s="103">
        <v>0</v>
      </c>
      <c r="T45" s="95">
        <f t="shared" si="5"/>
        <v>0</v>
      </c>
      <c r="U45" s="103">
        <v>0</v>
      </c>
      <c r="V45" s="103">
        <v>0</v>
      </c>
      <c r="W45" s="95">
        <f t="shared" si="6"/>
        <v>0</v>
      </c>
      <c r="X45" s="103">
        <v>10</v>
      </c>
      <c r="Y45" s="103">
        <v>79</v>
      </c>
      <c r="Z45" s="95">
        <f t="shared" si="7"/>
        <v>89</v>
      </c>
      <c r="AA45" s="103">
        <v>0</v>
      </c>
      <c r="AB45" s="103">
        <v>0</v>
      </c>
      <c r="AC45" s="95">
        <f t="shared" si="8"/>
        <v>0</v>
      </c>
      <c r="AD45" s="107">
        <f t="shared" si="9"/>
        <v>10</v>
      </c>
      <c r="AE45" s="107">
        <f t="shared" si="10"/>
        <v>79</v>
      </c>
      <c r="AF45" s="95">
        <f t="shared" si="11"/>
        <v>89</v>
      </c>
      <c r="AG45" s="11"/>
      <c r="AM45" s="4"/>
      <c r="AN45" s="4"/>
      <c r="AO45" s="4"/>
      <c r="AP45" s="4"/>
      <c r="AQ45" s="4"/>
      <c r="AS45" s="5"/>
      <c r="AU45" s="5"/>
      <c r="AW45" s="5"/>
      <c r="AX45" s="5"/>
      <c r="AY45" s="5"/>
      <c r="BA45" s="74"/>
    </row>
    <row r="46" spans="1:70" x14ac:dyDescent="0.25">
      <c r="A46" s="73">
        <v>42</v>
      </c>
      <c r="B46" s="21" t="s">
        <v>61</v>
      </c>
      <c r="C46" s="103">
        <v>0</v>
      </c>
      <c r="D46" s="103">
        <v>0</v>
      </c>
      <c r="E46" s="95">
        <f t="shared" si="0"/>
        <v>0</v>
      </c>
      <c r="F46" s="103">
        <v>0</v>
      </c>
      <c r="G46" s="103">
        <v>0</v>
      </c>
      <c r="H46" s="95">
        <f t="shared" si="1"/>
        <v>0</v>
      </c>
      <c r="I46" s="103">
        <v>0</v>
      </c>
      <c r="J46" s="103">
        <v>0</v>
      </c>
      <c r="K46" s="95">
        <f t="shared" si="2"/>
        <v>0</v>
      </c>
      <c r="L46" s="103">
        <v>0</v>
      </c>
      <c r="M46" s="103">
        <v>0</v>
      </c>
      <c r="N46" s="95">
        <f t="shared" si="3"/>
        <v>0</v>
      </c>
      <c r="O46" s="103">
        <v>0</v>
      </c>
      <c r="P46" s="103">
        <v>40</v>
      </c>
      <c r="Q46" s="95">
        <f t="shared" si="4"/>
        <v>40</v>
      </c>
      <c r="R46" s="103">
        <v>0</v>
      </c>
      <c r="S46" s="103">
        <v>0</v>
      </c>
      <c r="T46" s="95">
        <f t="shared" si="5"/>
        <v>0</v>
      </c>
      <c r="U46" s="103">
        <v>7</v>
      </c>
      <c r="V46" s="103">
        <v>98</v>
      </c>
      <c r="W46" s="95">
        <f t="shared" si="6"/>
        <v>105</v>
      </c>
      <c r="X46" s="103">
        <v>3</v>
      </c>
      <c r="Y46" s="103">
        <v>17</v>
      </c>
      <c r="Z46" s="95">
        <f t="shared" si="7"/>
        <v>20</v>
      </c>
      <c r="AA46" s="103">
        <v>0</v>
      </c>
      <c r="AB46" s="103">
        <v>0</v>
      </c>
      <c r="AC46" s="95">
        <f t="shared" si="8"/>
        <v>0</v>
      </c>
      <c r="AD46" s="107">
        <f t="shared" si="9"/>
        <v>10</v>
      </c>
      <c r="AE46" s="107">
        <f t="shared" si="10"/>
        <v>155</v>
      </c>
      <c r="AF46" s="95">
        <f t="shared" si="11"/>
        <v>165</v>
      </c>
      <c r="AG46" s="11"/>
      <c r="AM46" s="4"/>
      <c r="AN46" s="4"/>
      <c r="AO46" s="4"/>
      <c r="AP46" s="4"/>
      <c r="AQ46" s="4"/>
      <c r="AS46" s="5"/>
      <c r="AU46" s="5"/>
      <c r="AW46" s="5"/>
      <c r="AX46" s="5"/>
      <c r="AY46" s="5"/>
      <c r="BA46" s="74"/>
      <c r="BG46" s="6"/>
      <c r="BI46" s="7"/>
    </row>
    <row r="47" spans="1:70" x14ac:dyDescent="0.25">
      <c r="A47" s="73">
        <v>43</v>
      </c>
      <c r="B47" s="21" t="s">
        <v>62</v>
      </c>
      <c r="C47" s="103">
        <v>0</v>
      </c>
      <c r="D47" s="103">
        <v>0</v>
      </c>
      <c r="E47" s="95">
        <f t="shared" si="0"/>
        <v>0</v>
      </c>
      <c r="F47" s="103">
        <v>0</v>
      </c>
      <c r="G47" s="103">
        <v>0</v>
      </c>
      <c r="H47" s="95">
        <f t="shared" si="1"/>
        <v>0</v>
      </c>
      <c r="I47" s="103">
        <v>0</v>
      </c>
      <c r="J47" s="103">
        <v>0</v>
      </c>
      <c r="K47" s="95">
        <f t="shared" si="2"/>
        <v>0</v>
      </c>
      <c r="L47" s="103">
        <v>0</v>
      </c>
      <c r="M47" s="103">
        <v>0</v>
      </c>
      <c r="N47" s="95">
        <f t="shared" si="3"/>
        <v>0</v>
      </c>
      <c r="O47" s="103">
        <v>0</v>
      </c>
      <c r="P47" s="103">
        <v>0</v>
      </c>
      <c r="Q47" s="95">
        <f t="shared" si="4"/>
        <v>0</v>
      </c>
      <c r="R47" s="103">
        <v>0</v>
      </c>
      <c r="S47" s="103">
        <v>0</v>
      </c>
      <c r="T47" s="95">
        <f t="shared" si="5"/>
        <v>0</v>
      </c>
      <c r="U47" s="103">
        <v>30</v>
      </c>
      <c r="V47" s="103">
        <v>78</v>
      </c>
      <c r="W47" s="95">
        <f t="shared" si="6"/>
        <v>108</v>
      </c>
      <c r="X47" s="103">
        <v>2</v>
      </c>
      <c r="Y47" s="103">
        <v>56</v>
      </c>
      <c r="Z47" s="95">
        <f t="shared" si="7"/>
        <v>58</v>
      </c>
      <c r="AA47" s="103">
        <v>0</v>
      </c>
      <c r="AB47" s="103">
        <v>0</v>
      </c>
      <c r="AC47" s="95">
        <f t="shared" si="8"/>
        <v>0</v>
      </c>
      <c r="AD47" s="107">
        <f t="shared" si="9"/>
        <v>32</v>
      </c>
      <c r="AE47" s="107">
        <f t="shared" si="10"/>
        <v>134</v>
      </c>
      <c r="AF47" s="95">
        <f t="shared" si="11"/>
        <v>166</v>
      </c>
      <c r="AG47" s="11"/>
      <c r="AM47" s="4"/>
      <c r="AN47" s="4"/>
      <c r="AO47" s="4"/>
      <c r="AP47" s="4"/>
      <c r="AQ47" s="4"/>
      <c r="AS47" s="5"/>
      <c r="AU47" s="5"/>
      <c r="AW47" s="5"/>
      <c r="AX47" s="5"/>
      <c r="AY47" s="5"/>
      <c r="BA47" s="74"/>
      <c r="BB47" s="3"/>
      <c r="BC47" s="5"/>
      <c r="BD47" s="5"/>
    </row>
    <row r="48" spans="1:70" x14ac:dyDescent="0.25">
      <c r="A48" s="73">
        <v>44</v>
      </c>
      <c r="B48" s="21" t="s">
        <v>63</v>
      </c>
      <c r="C48" s="103">
        <v>0</v>
      </c>
      <c r="D48" s="103">
        <v>0</v>
      </c>
      <c r="E48" s="95">
        <f t="shared" si="0"/>
        <v>0</v>
      </c>
      <c r="F48" s="103">
        <v>0</v>
      </c>
      <c r="G48" s="103">
        <v>0</v>
      </c>
      <c r="H48" s="95">
        <f t="shared" si="1"/>
        <v>0</v>
      </c>
      <c r="I48" s="103">
        <v>0</v>
      </c>
      <c r="J48" s="103">
        <v>0</v>
      </c>
      <c r="K48" s="95">
        <f t="shared" si="2"/>
        <v>0</v>
      </c>
      <c r="L48" s="103">
        <v>0</v>
      </c>
      <c r="M48" s="103">
        <v>58</v>
      </c>
      <c r="N48" s="95">
        <f t="shared" si="3"/>
        <v>58</v>
      </c>
      <c r="O48" s="103">
        <v>0</v>
      </c>
      <c r="P48" s="103">
        <v>0</v>
      </c>
      <c r="Q48" s="95">
        <f t="shared" si="4"/>
        <v>0</v>
      </c>
      <c r="R48" s="103">
        <v>0</v>
      </c>
      <c r="S48" s="103">
        <v>0</v>
      </c>
      <c r="T48" s="95">
        <f t="shared" si="5"/>
        <v>0</v>
      </c>
      <c r="U48" s="103">
        <v>39</v>
      </c>
      <c r="V48" s="103">
        <v>554</v>
      </c>
      <c r="W48" s="95">
        <f t="shared" si="6"/>
        <v>593</v>
      </c>
      <c r="X48" s="103">
        <v>0</v>
      </c>
      <c r="Y48" s="103">
        <v>42</v>
      </c>
      <c r="Z48" s="95">
        <f t="shared" si="7"/>
        <v>42</v>
      </c>
      <c r="AA48" s="103">
        <v>0</v>
      </c>
      <c r="AB48" s="103">
        <v>0</v>
      </c>
      <c r="AC48" s="95">
        <f t="shared" si="8"/>
        <v>0</v>
      </c>
      <c r="AD48" s="107">
        <f t="shared" si="9"/>
        <v>39</v>
      </c>
      <c r="AE48" s="107">
        <f t="shared" si="10"/>
        <v>654</v>
      </c>
      <c r="AF48" s="95">
        <f t="shared" si="11"/>
        <v>693</v>
      </c>
      <c r="AG48" s="20"/>
      <c r="AM48" s="4"/>
      <c r="AN48" s="4"/>
      <c r="AO48" s="4"/>
      <c r="AP48" s="4"/>
      <c r="AQ48" s="4"/>
      <c r="AS48" s="5"/>
      <c r="AU48" s="5"/>
      <c r="AW48" s="5"/>
      <c r="AX48" s="5"/>
      <c r="AY48" s="5"/>
      <c r="BA48" s="74"/>
    </row>
    <row r="49" spans="1:53" x14ac:dyDescent="0.25">
      <c r="A49" s="73">
        <v>45</v>
      </c>
      <c r="B49" s="21" t="s">
        <v>64</v>
      </c>
      <c r="C49" s="103">
        <v>0</v>
      </c>
      <c r="D49" s="103">
        <v>0</v>
      </c>
      <c r="E49" s="95">
        <f t="shared" si="0"/>
        <v>0</v>
      </c>
      <c r="F49" s="103">
        <v>0</v>
      </c>
      <c r="G49" s="103">
        <v>0</v>
      </c>
      <c r="H49" s="95">
        <f t="shared" si="1"/>
        <v>0</v>
      </c>
      <c r="I49" s="103">
        <v>0</v>
      </c>
      <c r="J49" s="103">
        <v>0</v>
      </c>
      <c r="K49" s="95">
        <f t="shared" si="2"/>
        <v>0</v>
      </c>
      <c r="L49" s="103">
        <v>10</v>
      </c>
      <c r="M49" s="103">
        <v>28</v>
      </c>
      <c r="N49" s="95">
        <f t="shared" si="3"/>
        <v>38</v>
      </c>
      <c r="O49" s="103">
        <v>19</v>
      </c>
      <c r="P49" s="103">
        <v>75</v>
      </c>
      <c r="Q49" s="95">
        <f t="shared" si="4"/>
        <v>94</v>
      </c>
      <c r="R49" s="103">
        <v>0</v>
      </c>
      <c r="S49" s="103">
        <v>0</v>
      </c>
      <c r="T49" s="95">
        <f t="shared" si="5"/>
        <v>0</v>
      </c>
      <c r="U49" s="103">
        <v>8</v>
      </c>
      <c r="V49" s="103">
        <v>17</v>
      </c>
      <c r="W49" s="95">
        <f t="shared" si="6"/>
        <v>25</v>
      </c>
      <c r="X49" s="103">
        <v>0</v>
      </c>
      <c r="Y49" s="103">
        <v>40</v>
      </c>
      <c r="Z49" s="95">
        <f t="shared" si="7"/>
        <v>40</v>
      </c>
      <c r="AA49" s="103">
        <v>0</v>
      </c>
      <c r="AB49" s="103">
        <v>0</v>
      </c>
      <c r="AC49" s="95">
        <f t="shared" si="8"/>
        <v>0</v>
      </c>
      <c r="AD49" s="107">
        <f t="shared" si="9"/>
        <v>37</v>
      </c>
      <c r="AE49" s="107">
        <f t="shared" si="10"/>
        <v>160</v>
      </c>
      <c r="AF49" s="95">
        <f t="shared" si="11"/>
        <v>197</v>
      </c>
      <c r="AG49" s="11"/>
      <c r="AM49" s="4"/>
      <c r="AN49" s="4"/>
      <c r="AO49" s="4"/>
      <c r="AP49" s="4"/>
      <c r="AQ49" s="4"/>
      <c r="AS49" s="5"/>
      <c r="AU49" s="5"/>
      <c r="AW49" s="5"/>
      <c r="AX49" s="5"/>
      <c r="AY49" s="5"/>
      <c r="BA49" s="74"/>
    </row>
    <row r="50" spans="1:53" x14ac:dyDescent="0.25">
      <c r="A50" s="73">
        <v>46</v>
      </c>
      <c r="B50" s="21" t="s">
        <v>65</v>
      </c>
      <c r="C50" s="103">
        <v>0</v>
      </c>
      <c r="D50" s="103">
        <v>0</v>
      </c>
      <c r="E50" s="95">
        <f t="shared" si="0"/>
        <v>0</v>
      </c>
      <c r="F50" s="103">
        <v>0</v>
      </c>
      <c r="G50" s="103">
        <v>0</v>
      </c>
      <c r="H50" s="95">
        <f t="shared" si="1"/>
        <v>0</v>
      </c>
      <c r="I50" s="103">
        <v>0</v>
      </c>
      <c r="J50" s="103">
        <v>0</v>
      </c>
      <c r="K50" s="95">
        <f t="shared" si="2"/>
        <v>0</v>
      </c>
      <c r="L50" s="103">
        <v>0</v>
      </c>
      <c r="M50" s="103">
        <v>0</v>
      </c>
      <c r="N50" s="95">
        <f t="shared" si="3"/>
        <v>0</v>
      </c>
      <c r="O50" s="103">
        <v>0</v>
      </c>
      <c r="P50" s="103">
        <v>0</v>
      </c>
      <c r="Q50" s="95">
        <f t="shared" si="4"/>
        <v>0</v>
      </c>
      <c r="R50" s="103">
        <v>0</v>
      </c>
      <c r="S50" s="103">
        <v>0</v>
      </c>
      <c r="T50" s="95">
        <f t="shared" si="5"/>
        <v>0</v>
      </c>
      <c r="U50" s="103">
        <v>0</v>
      </c>
      <c r="V50" s="103">
        <v>0</v>
      </c>
      <c r="W50" s="95">
        <f t="shared" si="6"/>
        <v>0</v>
      </c>
      <c r="X50" s="103">
        <v>0</v>
      </c>
      <c r="Y50" s="103">
        <v>128</v>
      </c>
      <c r="Z50" s="95">
        <f t="shared" si="7"/>
        <v>128</v>
      </c>
      <c r="AA50" s="103">
        <v>0</v>
      </c>
      <c r="AB50" s="103">
        <v>0</v>
      </c>
      <c r="AC50" s="95">
        <f t="shared" si="8"/>
        <v>0</v>
      </c>
      <c r="AD50" s="107">
        <f t="shared" si="9"/>
        <v>0</v>
      </c>
      <c r="AE50" s="107">
        <f t="shared" si="10"/>
        <v>128</v>
      </c>
      <c r="AF50" s="95">
        <f t="shared" si="11"/>
        <v>128</v>
      </c>
      <c r="AG50" s="11"/>
      <c r="AM50" s="4"/>
      <c r="AN50" s="4"/>
      <c r="AO50" s="4"/>
      <c r="AP50" s="4"/>
      <c r="AQ50" s="4"/>
      <c r="AS50" s="5"/>
      <c r="AU50" s="5"/>
      <c r="AW50" s="5"/>
      <c r="AX50" s="5"/>
      <c r="AY50" s="5"/>
      <c r="BA50" s="74"/>
    </row>
    <row r="51" spans="1:53" x14ac:dyDescent="0.25">
      <c r="A51" s="73">
        <v>47</v>
      </c>
      <c r="B51" s="21" t="s">
        <v>66</v>
      </c>
      <c r="C51" s="103">
        <v>0</v>
      </c>
      <c r="D51" s="103">
        <v>0</v>
      </c>
      <c r="E51" s="95">
        <f t="shared" si="0"/>
        <v>0</v>
      </c>
      <c r="F51" s="103">
        <v>0</v>
      </c>
      <c r="G51" s="103">
        <v>0</v>
      </c>
      <c r="H51" s="95">
        <f t="shared" si="1"/>
        <v>0</v>
      </c>
      <c r="I51" s="103">
        <v>0</v>
      </c>
      <c r="J51" s="103">
        <v>0</v>
      </c>
      <c r="K51" s="95">
        <f t="shared" si="2"/>
        <v>0</v>
      </c>
      <c r="L51" s="103">
        <v>0</v>
      </c>
      <c r="M51" s="103">
        <v>0</v>
      </c>
      <c r="N51" s="95">
        <f t="shared" si="3"/>
        <v>0</v>
      </c>
      <c r="O51" s="103">
        <v>0</v>
      </c>
      <c r="P51" s="103">
        <v>0</v>
      </c>
      <c r="Q51" s="95">
        <f t="shared" si="4"/>
        <v>0</v>
      </c>
      <c r="R51" s="103">
        <v>0</v>
      </c>
      <c r="S51" s="103">
        <v>0</v>
      </c>
      <c r="T51" s="95">
        <f t="shared" si="5"/>
        <v>0</v>
      </c>
      <c r="U51" s="103">
        <v>1</v>
      </c>
      <c r="V51" s="103">
        <v>58</v>
      </c>
      <c r="W51" s="95">
        <f t="shared" si="6"/>
        <v>59</v>
      </c>
      <c r="X51" s="103">
        <v>5</v>
      </c>
      <c r="Y51" s="103">
        <v>101</v>
      </c>
      <c r="Z51" s="95">
        <f t="shared" si="7"/>
        <v>106</v>
      </c>
      <c r="AA51" s="103">
        <v>0</v>
      </c>
      <c r="AB51" s="103">
        <v>0</v>
      </c>
      <c r="AC51" s="95">
        <f t="shared" si="8"/>
        <v>0</v>
      </c>
      <c r="AD51" s="107">
        <f t="shared" si="9"/>
        <v>6</v>
      </c>
      <c r="AE51" s="107">
        <f t="shared" si="10"/>
        <v>159</v>
      </c>
      <c r="AF51" s="95">
        <f t="shared" si="11"/>
        <v>165</v>
      </c>
      <c r="AG51" s="20"/>
      <c r="AM51" s="4"/>
      <c r="AN51" s="4"/>
      <c r="AO51" s="4"/>
      <c r="AP51" s="4"/>
      <c r="AQ51" s="4"/>
      <c r="AS51" s="5"/>
      <c r="AU51" s="5"/>
      <c r="AW51" s="5"/>
      <c r="AX51" s="5"/>
      <c r="AY51" s="5"/>
      <c r="BA51" s="74"/>
    </row>
    <row r="52" spans="1:53" x14ac:dyDescent="0.25">
      <c r="A52" s="73">
        <v>48</v>
      </c>
      <c r="B52" s="21" t="s">
        <v>67</v>
      </c>
      <c r="C52" s="103">
        <v>0</v>
      </c>
      <c r="D52" s="103">
        <v>0</v>
      </c>
      <c r="E52" s="95">
        <f t="shared" si="0"/>
        <v>0</v>
      </c>
      <c r="F52" s="103">
        <v>3</v>
      </c>
      <c r="G52" s="103">
        <v>0</v>
      </c>
      <c r="H52" s="95">
        <f t="shared" si="1"/>
        <v>3</v>
      </c>
      <c r="I52" s="103">
        <v>0</v>
      </c>
      <c r="J52" s="103">
        <v>0</v>
      </c>
      <c r="K52" s="95">
        <f t="shared" si="2"/>
        <v>0</v>
      </c>
      <c r="L52" s="103">
        <v>1</v>
      </c>
      <c r="M52" s="103">
        <v>0</v>
      </c>
      <c r="N52" s="95">
        <f t="shared" si="3"/>
        <v>1</v>
      </c>
      <c r="O52" s="103">
        <v>0</v>
      </c>
      <c r="P52" s="103">
        <v>0</v>
      </c>
      <c r="Q52" s="95">
        <f t="shared" si="4"/>
        <v>0</v>
      </c>
      <c r="R52" s="103">
        <v>0</v>
      </c>
      <c r="S52" s="103">
        <v>0</v>
      </c>
      <c r="T52" s="95">
        <f t="shared" si="5"/>
        <v>0</v>
      </c>
      <c r="U52" s="103">
        <v>2</v>
      </c>
      <c r="V52" s="103">
        <v>79</v>
      </c>
      <c r="W52" s="95">
        <f t="shared" si="6"/>
        <v>81</v>
      </c>
      <c r="X52" s="103">
        <v>3</v>
      </c>
      <c r="Y52" s="103">
        <v>60</v>
      </c>
      <c r="Z52" s="95">
        <f t="shared" si="7"/>
        <v>63</v>
      </c>
      <c r="AA52" s="103">
        <v>0</v>
      </c>
      <c r="AB52" s="103">
        <v>0</v>
      </c>
      <c r="AC52" s="95">
        <f t="shared" si="8"/>
        <v>0</v>
      </c>
      <c r="AD52" s="107">
        <f t="shared" si="9"/>
        <v>9</v>
      </c>
      <c r="AE52" s="107">
        <f t="shared" si="10"/>
        <v>139</v>
      </c>
      <c r="AF52" s="95">
        <f t="shared" si="11"/>
        <v>148</v>
      </c>
      <c r="AG52" s="11"/>
      <c r="AM52" s="4"/>
      <c r="AN52" s="4"/>
      <c r="AO52" s="4"/>
      <c r="AP52" s="4"/>
      <c r="AQ52" s="4"/>
      <c r="AS52" s="5"/>
      <c r="AU52" s="5"/>
      <c r="AW52" s="5"/>
      <c r="AX52" s="5"/>
      <c r="AY52" s="5"/>
      <c r="BA52" s="74"/>
    </row>
    <row r="53" spans="1:53" x14ac:dyDescent="0.25">
      <c r="A53" s="73">
        <v>49</v>
      </c>
      <c r="B53" s="21" t="s">
        <v>68</v>
      </c>
      <c r="C53" s="103">
        <v>0</v>
      </c>
      <c r="D53" s="103">
        <v>0</v>
      </c>
      <c r="E53" s="95">
        <f t="shared" si="0"/>
        <v>0</v>
      </c>
      <c r="F53" s="103">
        <v>0</v>
      </c>
      <c r="G53" s="103">
        <v>0</v>
      </c>
      <c r="H53" s="95">
        <f t="shared" si="1"/>
        <v>0</v>
      </c>
      <c r="I53" s="103">
        <v>0</v>
      </c>
      <c r="J53" s="103">
        <v>0</v>
      </c>
      <c r="K53" s="95">
        <f t="shared" si="2"/>
        <v>0</v>
      </c>
      <c r="L53" s="103">
        <v>0</v>
      </c>
      <c r="M53" s="103">
        <v>1</v>
      </c>
      <c r="N53" s="95">
        <f t="shared" si="3"/>
        <v>1</v>
      </c>
      <c r="O53" s="103">
        <v>0</v>
      </c>
      <c r="P53" s="103">
        <v>0</v>
      </c>
      <c r="Q53" s="95">
        <f t="shared" si="4"/>
        <v>0</v>
      </c>
      <c r="R53" s="103">
        <v>0</v>
      </c>
      <c r="S53" s="103">
        <v>0</v>
      </c>
      <c r="T53" s="95">
        <f t="shared" si="5"/>
        <v>0</v>
      </c>
      <c r="U53" s="103">
        <v>6</v>
      </c>
      <c r="V53" s="103">
        <v>78</v>
      </c>
      <c r="W53" s="95">
        <f t="shared" si="6"/>
        <v>84</v>
      </c>
      <c r="X53" s="103">
        <v>0</v>
      </c>
      <c r="Y53" s="103">
        <v>4</v>
      </c>
      <c r="Z53" s="95">
        <f t="shared" si="7"/>
        <v>4</v>
      </c>
      <c r="AA53" s="103">
        <v>0</v>
      </c>
      <c r="AB53" s="103">
        <v>0</v>
      </c>
      <c r="AC53" s="95">
        <f t="shared" si="8"/>
        <v>0</v>
      </c>
      <c r="AD53" s="107">
        <f t="shared" si="9"/>
        <v>6</v>
      </c>
      <c r="AE53" s="107">
        <f t="shared" si="10"/>
        <v>83</v>
      </c>
      <c r="AF53" s="95">
        <f t="shared" si="11"/>
        <v>89</v>
      </c>
      <c r="AG53" s="11"/>
      <c r="AM53" s="4"/>
      <c r="AN53" s="4"/>
      <c r="AO53" s="4"/>
      <c r="AP53" s="4"/>
      <c r="AQ53" s="4"/>
      <c r="AS53" s="5"/>
      <c r="AU53" s="5"/>
      <c r="AW53" s="5"/>
      <c r="AX53" s="5"/>
      <c r="AY53" s="5"/>
      <c r="BA53" s="74"/>
    </row>
    <row r="54" spans="1:53" x14ac:dyDescent="0.25">
      <c r="A54" s="73">
        <v>50</v>
      </c>
      <c r="B54" s="21" t="s">
        <v>69</v>
      </c>
      <c r="C54" s="103">
        <v>0</v>
      </c>
      <c r="D54" s="103">
        <v>0</v>
      </c>
      <c r="E54" s="95">
        <f t="shared" si="0"/>
        <v>0</v>
      </c>
      <c r="F54" s="103">
        <v>0</v>
      </c>
      <c r="G54" s="103">
        <v>0</v>
      </c>
      <c r="H54" s="95">
        <f t="shared" si="1"/>
        <v>0</v>
      </c>
      <c r="I54" s="103">
        <v>0</v>
      </c>
      <c r="J54" s="103">
        <v>0</v>
      </c>
      <c r="K54" s="95">
        <f t="shared" si="2"/>
        <v>0</v>
      </c>
      <c r="L54" s="103">
        <v>0</v>
      </c>
      <c r="M54" s="103">
        <v>0</v>
      </c>
      <c r="N54" s="95">
        <f t="shared" si="3"/>
        <v>0</v>
      </c>
      <c r="O54" s="103">
        <v>0</v>
      </c>
      <c r="P54" s="103">
        <v>0</v>
      </c>
      <c r="Q54" s="95">
        <f t="shared" si="4"/>
        <v>0</v>
      </c>
      <c r="R54" s="103">
        <v>0</v>
      </c>
      <c r="S54" s="103">
        <v>0</v>
      </c>
      <c r="T54" s="95">
        <f t="shared" si="5"/>
        <v>0</v>
      </c>
      <c r="U54" s="103">
        <v>0</v>
      </c>
      <c r="V54" s="103">
        <v>173</v>
      </c>
      <c r="W54" s="95">
        <f t="shared" si="6"/>
        <v>173</v>
      </c>
      <c r="X54" s="103">
        <v>0</v>
      </c>
      <c r="Y54" s="103">
        <v>0</v>
      </c>
      <c r="Z54" s="95">
        <f t="shared" si="7"/>
        <v>0</v>
      </c>
      <c r="AA54" s="103">
        <v>0</v>
      </c>
      <c r="AB54" s="103">
        <v>0</v>
      </c>
      <c r="AC54" s="95">
        <f t="shared" si="8"/>
        <v>0</v>
      </c>
      <c r="AD54" s="107">
        <f t="shared" si="9"/>
        <v>0</v>
      </c>
      <c r="AE54" s="107">
        <f t="shared" si="10"/>
        <v>173</v>
      </c>
      <c r="AF54" s="95">
        <f t="shared" si="11"/>
        <v>173</v>
      </c>
      <c r="AG54" s="11"/>
      <c r="AM54" s="4"/>
      <c r="AN54" s="4"/>
      <c r="AO54" s="4"/>
      <c r="AP54" s="4"/>
      <c r="AQ54" s="4"/>
      <c r="AS54" s="5"/>
      <c r="AU54" s="5"/>
      <c r="AW54" s="5"/>
      <c r="AX54" s="5"/>
      <c r="AY54" s="5"/>
      <c r="BA54" s="74"/>
    </row>
    <row r="55" spans="1:53" x14ac:dyDescent="0.25">
      <c r="A55" s="73">
        <v>51</v>
      </c>
      <c r="B55" s="21" t="s">
        <v>70</v>
      </c>
      <c r="C55" s="103">
        <v>0</v>
      </c>
      <c r="D55" s="103">
        <v>0</v>
      </c>
      <c r="E55" s="95">
        <f t="shared" si="0"/>
        <v>0</v>
      </c>
      <c r="F55" s="103">
        <v>0</v>
      </c>
      <c r="G55" s="103">
        <v>0</v>
      </c>
      <c r="H55" s="95">
        <f t="shared" si="1"/>
        <v>0</v>
      </c>
      <c r="I55" s="103">
        <v>0</v>
      </c>
      <c r="J55" s="103">
        <v>0</v>
      </c>
      <c r="K55" s="95">
        <f t="shared" si="2"/>
        <v>0</v>
      </c>
      <c r="L55" s="103">
        <v>0</v>
      </c>
      <c r="M55" s="103">
        <v>0</v>
      </c>
      <c r="N55" s="95">
        <f t="shared" si="3"/>
        <v>0</v>
      </c>
      <c r="O55" s="103">
        <v>0</v>
      </c>
      <c r="P55" s="103">
        <v>0</v>
      </c>
      <c r="Q55" s="95">
        <f t="shared" si="4"/>
        <v>0</v>
      </c>
      <c r="R55" s="103">
        <v>0</v>
      </c>
      <c r="S55" s="103">
        <v>0</v>
      </c>
      <c r="T55" s="95">
        <f t="shared" si="5"/>
        <v>0</v>
      </c>
      <c r="U55" s="103">
        <v>22</v>
      </c>
      <c r="V55" s="103">
        <v>0</v>
      </c>
      <c r="W55" s="95">
        <f t="shared" si="6"/>
        <v>22</v>
      </c>
      <c r="X55" s="103">
        <v>22</v>
      </c>
      <c r="Y55" s="103">
        <v>261</v>
      </c>
      <c r="Z55" s="95">
        <f t="shared" si="7"/>
        <v>283</v>
      </c>
      <c r="AA55" s="103">
        <v>0</v>
      </c>
      <c r="AB55" s="103">
        <v>0</v>
      </c>
      <c r="AC55" s="95">
        <f t="shared" si="8"/>
        <v>0</v>
      </c>
      <c r="AD55" s="107">
        <f t="shared" si="9"/>
        <v>44</v>
      </c>
      <c r="AE55" s="107">
        <f t="shared" si="10"/>
        <v>261</v>
      </c>
      <c r="AF55" s="95">
        <f t="shared" si="11"/>
        <v>305</v>
      </c>
      <c r="AG55" s="20"/>
      <c r="AM55" s="4"/>
      <c r="AN55" s="4"/>
      <c r="AO55" s="4"/>
      <c r="AP55" s="4"/>
      <c r="AQ55" s="4"/>
      <c r="AS55" s="5"/>
      <c r="AU55" s="5"/>
      <c r="AW55" s="5"/>
      <c r="AX55" s="5"/>
      <c r="AY55" s="5"/>
      <c r="BA55" s="74"/>
    </row>
    <row r="56" spans="1:53" x14ac:dyDescent="0.25">
      <c r="A56" s="73">
        <v>52</v>
      </c>
      <c r="B56" s="21" t="s">
        <v>71</v>
      </c>
      <c r="C56" s="103">
        <v>0</v>
      </c>
      <c r="D56" s="103">
        <v>0</v>
      </c>
      <c r="E56" s="95">
        <f t="shared" si="0"/>
        <v>0</v>
      </c>
      <c r="F56" s="103">
        <v>0</v>
      </c>
      <c r="G56" s="103">
        <v>0</v>
      </c>
      <c r="H56" s="95">
        <f t="shared" si="1"/>
        <v>0</v>
      </c>
      <c r="I56" s="103">
        <v>0</v>
      </c>
      <c r="J56" s="103">
        <v>0</v>
      </c>
      <c r="K56" s="95">
        <f t="shared" si="2"/>
        <v>0</v>
      </c>
      <c r="L56" s="103">
        <v>35</v>
      </c>
      <c r="M56" s="103">
        <v>68</v>
      </c>
      <c r="N56" s="95">
        <f t="shared" si="3"/>
        <v>103</v>
      </c>
      <c r="O56" s="103">
        <v>0</v>
      </c>
      <c r="P56" s="103">
        <v>0</v>
      </c>
      <c r="Q56" s="95">
        <f t="shared" si="4"/>
        <v>0</v>
      </c>
      <c r="R56" s="103">
        <v>0</v>
      </c>
      <c r="S56" s="103">
        <v>0</v>
      </c>
      <c r="T56" s="95">
        <f t="shared" si="5"/>
        <v>0</v>
      </c>
      <c r="U56" s="103">
        <v>16</v>
      </c>
      <c r="V56" s="103">
        <v>288</v>
      </c>
      <c r="W56" s="95">
        <f t="shared" si="6"/>
        <v>304</v>
      </c>
      <c r="X56" s="103">
        <v>8</v>
      </c>
      <c r="Y56" s="103">
        <v>69</v>
      </c>
      <c r="Z56" s="95">
        <f t="shared" si="7"/>
        <v>77</v>
      </c>
      <c r="AA56" s="103">
        <v>0</v>
      </c>
      <c r="AB56" s="103">
        <v>10</v>
      </c>
      <c r="AC56" s="95">
        <f t="shared" si="8"/>
        <v>10</v>
      </c>
      <c r="AD56" s="107">
        <f t="shared" si="9"/>
        <v>59</v>
      </c>
      <c r="AE56" s="107">
        <f t="shared" si="10"/>
        <v>435</v>
      </c>
      <c r="AF56" s="95">
        <f t="shared" si="11"/>
        <v>494</v>
      </c>
      <c r="AG56" s="11"/>
      <c r="AM56" s="4"/>
      <c r="AN56" s="4"/>
      <c r="AO56" s="4"/>
      <c r="AP56" s="4"/>
      <c r="AQ56" s="4"/>
      <c r="AS56" s="5"/>
      <c r="AU56" s="5"/>
      <c r="AW56" s="5"/>
      <c r="AX56" s="5"/>
      <c r="AY56" s="5"/>
      <c r="BA56" s="74"/>
    </row>
    <row r="57" spans="1:53" x14ac:dyDescent="0.25">
      <c r="A57" s="73">
        <v>53</v>
      </c>
      <c r="B57" s="21" t="s">
        <v>72</v>
      </c>
      <c r="C57" s="103">
        <v>0</v>
      </c>
      <c r="D57" s="103">
        <v>0</v>
      </c>
      <c r="E57" s="95">
        <f t="shared" si="0"/>
        <v>0</v>
      </c>
      <c r="F57" s="103">
        <v>0</v>
      </c>
      <c r="G57" s="103">
        <v>0</v>
      </c>
      <c r="H57" s="95">
        <f t="shared" si="1"/>
        <v>0</v>
      </c>
      <c r="I57" s="103">
        <v>0</v>
      </c>
      <c r="J57" s="103">
        <v>0</v>
      </c>
      <c r="K57" s="95">
        <f t="shared" si="2"/>
        <v>0</v>
      </c>
      <c r="L57" s="103">
        <v>0</v>
      </c>
      <c r="M57" s="103">
        <v>0</v>
      </c>
      <c r="N57" s="95">
        <f t="shared" si="3"/>
        <v>0</v>
      </c>
      <c r="O57" s="103">
        <v>0</v>
      </c>
      <c r="P57" s="103">
        <v>0</v>
      </c>
      <c r="Q57" s="95">
        <f t="shared" si="4"/>
        <v>0</v>
      </c>
      <c r="R57" s="103">
        <v>0</v>
      </c>
      <c r="S57" s="103">
        <v>0</v>
      </c>
      <c r="T57" s="95">
        <f t="shared" si="5"/>
        <v>0</v>
      </c>
      <c r="U57" s="103">
        <v>45</v>
      </c>
      <c r="V57" s="103">
        <v>63</v>
      </c>
      <c r="W57" s="95">
        <f t="shared" si="6"/>
        <v>108</v>
      </c>
      <c r="X57" s="103">
        <v>5</v>
      </c>
      <c r="Y57" s="103">
        <v>267</v>
      </c>
      <c r="Z57" s="95">
        <f t="shared" si="7"/>
        <v>272</v>
      </c>
      <c r="AA57" s="103">
        <v>0</v>
      </c>
      <c r="AB57" s="103">
        <v>1</v>
      </c>
      <c r="AC57" s="95">
        <f t="shared" si="8"/>
        <v>1</v>
      </c>
      <c r="AD57" s="107">
        <f t="shared" si="9"/>
        <v>50</v>
      </c>
      <c r="AE57" s="107">
        <f t="shared" si="10"/>
        <v>331</v>
      </c>
      <c r="AF57" s="95">
        <f t="shared" si="11"/>
        <v>381</v>
      </c>
      <c r="AG57" s="11"/>
      <c r="AM57" s="4"/>
      <c r="AN57" s="4"/>
      <c r="AO57" s="4"/>
      <c r="AP57" s="4"/>
      <c r="AQ57" s="4"/>
      <c r="AS57" s="5"/>
      <c r="AU57" s="5"/>
      <c r="AW57" s="5"/>
      <c r="AX57" s="5"/>
      <c r="AY57" s="5"/>
      <c r="BA57" s="74"/>
    </row>
    <row r="58" spans="1:53" x14ac:dyDescent="0.25">
      <c r="A58" s="73">
        <v>54</v>
      </c>
      <c r="B58" s="21" t="s">
        <v>73</v>
      </c>
      <c r="C58" s="103">
        <v>9</v>
      </c>
      <c r="D58" s="103">
        <v>0</v>
      </c>
      <c r="E58" s="95">
        <f t="shared" si="0"/>
        <v>9</v>
      </c>
      <c r="F58" s="103">
        <v>1</v>
      </c>
      <c r="G58" s="103">
        <v>0</v>
      </c>
      <c r="H58" s="95">
        <f t="shared" si="1"/>
        <v>1</v>
      </c>
      <c r="I58" s="103">
        <v>0</v>
      </c>
      <c r="J58" s="103">
        <v>0</v>
      </c>
      <c r="K58" s="95">
        <f t="shared" si="2"/>
        <v>0</v>
      </c>
      <c r="L58" s="103">
        <v>96</v>
      </c>
      <c r="M58" s="103">
        <v>136</v>
      </c>
      <c r="N58" s="95">
        <f t="shared" si="3"/>
        <v>232</v>
      </c>
      <c r="O58" s="103">
        <v>0</v>
      </c>
      <c r="P58" s="103">
        <v>45</v>
      </c>
      <c r="Q58" s="95">
        <f t="shared" si="4"/>
        <v>45</v>
      </c>
      <c r="R58" s="103">
        <v>0</v>
      </c>
      <c r="S58" s="103">
        <v>0</v>
      </c>
      <c r="T58" s="95">
        <f t="shared" si="5"/>
        <v>0</v>
      </c>
      <c r="U58" s="103">
        <v>150</v>
      </c>
      <c r="V58" s="103">
        <v>283</v>
      </c>
      <c r="W58" s="95">
        <f t="shared" si="6"/>
        <v>433</v>
      </c>
      <c r="X58" s="103">
        <v>12</v>
      </c>
      <c r="Y58" s="103">
        <v>1018</v>
      </c>
      <c r="Z58" s="95">
        <f t="shared" si="7"/>
        <v>1030</v>
      </c>
      <c r="AA58" s="103">
        <v>0</v>
      </c>
      <c r="AB58" s="103">
        <v>0</v>
      </c>
      <c r="AC58" s="95">
        <f t="shared" si="8"/>
        <v>0</v>
      </c>
      <c r="AD58" s="107">
        <f t="shared" si="9"/>
        <v>268</v>
      </c>
      <c r="AE58" s="107">
        <f t="shared" si="10"/>
        <v>1482</v>
      </c>
      <c r="AF58" s="95">
        <f t="shared" si="11"/>
        <v>1750</v>
      </c>
      <c r="AG58" s="11"/>
      <c r="AM58" s="4"/>
      <c r="AN58" s="4"/>
      <c r="AO58" s="4"/>
      <c r="AP58" s="4"/>
      <c r="AQ58" s="4"/>
      <c r="AS58" s="5"/>
      <c r="AU58" s="5"/>
      <c r="AW58" s="5"/>
      <c r="AX58" s="5"/>
      <c r="AY58" s="5"/>
      <c r="BA58" s="74"/>
    </row>
    <row r="59" spans="1:53" x14ac:dyDescent="0.25">
      <c r="A59" s="73">
        <v>55</v>
      </c>
      <c r="B59" s="21" t="s">
        <v>74</v>
      </c>
      <c r="C59" s="103">
        <v>0</v>
      </c>
      <c r="D59" s="103">
        <v>0</v>
      </c>
      <c r="E59" s="95">
        <f t="shared" si="0"/>
        <v>0</v>
      </c>
      <c r="F59" s="103">
        <v>16</v>
      </c>
      <c r="G59" s="103">
        <v>0</v>
      </c>
      <c r="H59" s="95">
        <f t="shared" si="1"/>
        <v>16</v>
      </c>
      <c r="I59" s="103">
        <v>0</v>
      </c>
      <c r="J59" s="103">
        <v>0</v>
      </c>
      <c r="K59" s="95">
        <f t="shared" si="2"/>
        <v>0</v>
      </c>
      <c r="L59" s="103">
        <v>0</v>
      </c>
      <c r="M59" s="103">
        <v>0</v>
      </c>
      <c r="N59" s="95">
        <f t="shared" si="3"/>
        <v>0</v>
      </c>
      <c r="O59" s="103">
        <v>28</v>
      </c>
      <c r="P59" s="103">
        <v>0</v>
      </c>
      <c r="Q59" s="95">
        <f t="shared" si="4"/>
        <v>28</v>
      </c>
      <c r="R59" s="103">
        <v>0</v>
      </c>
      <c r="S59" s="103">
        <v>0</v>
      </c>
      <c r="T59" s="95">
        <f t="shared" si="5"/>
        <v>0</v>
      </c>
      <c r="U59" s="103">
        <v>0</v>
      </c>
      <c r="V59" s="103">
        <v>268</v>
      </c>
      <c r="W59" s="95">
        <f t="shared" si="6"/>
        <v>268</v>
      </c>
      <c r="X59" s="103">
        <v>0</v>
      </c>
      <c r="Y59" s="103">
        <v>34</v>
      </c>
      <c r="Z59" s="95">
        <f t="shared" si="7"/>
        <v>34</v>
      </c>
      <c r="AA59" s="103">
        <v>0</v>
      </c>
      <c r="AB59" s="103">
        <v>0</v>
      </c>
      <c r="AC59" s="95">
        <f t="shared" si="8"/>
        <v>0</v>
      </c>
      <c r="AD59" s="107">
        <f t="shared" si="9"/>
        <v>44</v>
      </c>
      <c r="AE59" s="107">
        <f t="shared" si="10"/>
        <v>302</v>
      </c>
      <c r="AF59" s="95">
        <f t="shared" si="11"/>
        <v>346</v>
      </c>
      <c r="AG59" s="11"/>
      <c r="AM59" s="4"/>
      <c r="AN59" s="4"/>
      <c r="AO59" s="4"/>
      <c r="AP59" s="4"/>
      <c r="AQ59" s="4"/>
      <c r="AS59" s="5"/>
      <c r="AU59" s="5"/>
      <c r="AW59" s="5"/>
      <c r="AX59" s="5"/>
      <c r="AY59" s="5"/>
      <c r="BA59" s="74"/>
    </row>
    <row r="60" spans="1:53" x14ac:dyDescent="0.25">
      <c r="A60" s="73">
        <v>56</v>
      </c>
      <c r="B60" s="21" t="s">
        <v>75</v>
      </c>
      <c r="C60" s="103">
        <v>0</v>
      </c>
      <c r="D60" s="103">
        <v>0</v>
      </c>
      <c r="E60" s="95">
        <f t="shared" si="0"/>
        <v>0</v>
      </c>
      <c r="F60" s="103">
        <v>0</v>
      </c>
      <c r="G60" s="103">
        <v>0</v>
      </c>
      <c r="H60" s="95">
        <f t="shared" si="1"/>
        <v>0</v>
      </c>
      <c r="I60" s="103">
        <v>0</v>
      </c>
      <c r="J60" s="103">
        <v>0</v>
      </c>
      <c r="K60" s="95">
        <f t="shared" si="2"/>
        <v>0</v>
      </c>
      <c r="L60" s="103">
        <v>0</v>
      </c>
      <c r="M60" s="103">
        <v>8</v>
      </c>
      <c r="N60" s="95">
        <f t="shared" si="3"/>
        <v>8</v>
      </c>
      <c r="O60" s="103">
        <v>0</v>
      </c>
      <c r="P60" s="103">
        <v>20</v>
      </c>
      <c r="Q60" s="95">
        <f t="shared" si="4"/>
        <v>20</v>
      </c>
      <c r="R60" s="103">
        <v>0</v>
      </c>
      <c r="S60" s="103">
        <v>0</v>
      </c>
      <c r="T60" s="95">
        <f t="shared" si="5"/>
        <v>0</v>
      </c>
      <c r="U60" s="103">
        <v>0</v>
      </c>
      <c r="V60" s="103">
        <v>314</v>
      </c>
      <c r="W60" s="95">
        <f t="shared" si="6"/>
        <v>314</v>
      </c>
      <c r="X60" s="103">
        <v>0</v>
      </c>
      <c r="Y60" s="103">
        <v>131</v>
      </c>
      <c r="Z60" s="95">
        <f t="shared" si="7"/>
        <v>131</v>
      </c>
      <c r="AA60" s="103">
        <v>0</v>
      </c>
      <c r="AB60" s="103">
        <v>10</v>
      </c>
      <c r="AC60" s="95">
        <f t="shared" si="8"/>
        <v>10</v>
      </c>
      <c r="AD60" s="107">
        <f t="shared" si="9"/>
        <v>0</v>
      </c>
      <c r="AE60" s="107">
        <f t="shared" si="10"/>
        <v>483</v>
      </c>
      <c r="AF60" s="95">
        <f t="shared" si="11"/>
        <v>483</v>
      </c>
      <c r="AG60" s="11"/>
      <c r="AM60" s="4"/>
      <c r="AN60" s="4"/>
      <c r="AO60" s="4"/>
      <c r="AP60" s="4"/>
      <c r="AQ60" s="4"/>
      <c r="AS60" s="5"/>
      <c r="AU60" s="5"/>
      <c r="AW60" s="5"/>
      <c r="AX60" s="5"/>
      <c r="AY60" s="5"/>
      <c r="BA60" s="74"/>
    </row>
    <row r="61" spans="1:53" x14ac:dyDescent="0.25">
      <c r="A61" s="73">
        <v>57</v>
      </c>
      <c r="B61" s="21" t="s">
        <v>76</v>
      </c>
      <c r="C61" s="103">
        <v>2</v>
      </c>
      <c r="D61" s="103">
        <v>0</v>
      </c>
      <c r="E61" s="95">
        <f t="shared" si="0"/>
        <v>2</v>
      </c>
      <c r="F61" s="103">
        <v>6</v>
      </c>
      <c r="G61" s="103">
        <v>0</v>
      </c>
      <c r="H61" s="95">
        <f t="shared" si="1"/>
        <v>6</v>
      </c>
      <c r="I61" s="103">
        <v>16</v>
      </c>
      <c r="J61" s="103">
        <v>0</v>
      </c>
      <c r="K61" s="95">
        <f t="shared" si="2"/>
        <v>16</v>
      </c>
      <c r="L61" s="103">
        <v>2</v>
      </c>
      <c r="M61" s="103">
        <v>0</v>
      </c>
      <c r="N61" s="95">
        <f t="shared" si="3"/>
        <v>2</v>
      </c>
      <c r="O61" s="103">
        <v>85</v>
      </c>
      <c r="P61" s="103">
        <v>0</v>
      </c>
      <c r="Q61" s="95">
        <f t="shared" si="4"/>
        <v>85</v>
      </c>
      <c r="R61" s="103">
        <v>0</v>
      </c>
      <c r="S61" s="103">
        <v>0</v>
      </c>
      <c r="T61" s="95">
        <f t="shared" si="5"/>
        <v>0</v>
      </c>
      <c r="U61" s="103">
        <v>4</v>
      </c>
      <c r="V61" s="103">
        <v>72</v>
      </c>
      <c r="W61" s="95">
        <f t="shared" si="6"/>
        <v>76</v>
      </c>
      <c r="X61" s="103">
        <v>5</v>
      </c>
      <c r="Y61" s="103">
        <v>63</v>
      </c>
      <c r="Z61" s="95">
        <f t="shared" si="7"/>
        <v>68</v>
      </c>
      <c r="AA61" s="103">
        <v>0</v>
      </c>
      <c r="AB61" s="103">
        <v>0</v>
      </c>
      <c r="AC61" s="95">
        <f t="shared" si="8"/>
        <v>0</v>
      </c>
      <c r="AD61" s="107">
        <f t="shared" si="9"/>
        <v>120</v>
      </c>
      <c r="AE61" s="107">
        <f t="shared" si="10"/>
        <v>135</v>
      </c>
      <c r="AF61" s="95">
        <f t="shared" si="11"/>
        <v>255</v>
      </c>
      <c r="AG61" s="20"/>
      <c r="AM61" s="4"/>
      <c r="AN61" s="4"/>
      <c r="AO61" s="4"/>
      <c r="AP61" s="4"/>
      <c r="AQ61" s="4"/>
      <c r="AS61" s="5"/>
      <c r="AU61" s="5"/>
      <c r="AW61" s="5"/>
      <c r="AX61" s="5"/>
      <c r="AY61" s="5"/>
      <c r="BA61" s="74"/>
    </row>
    <row r="62" spans="1:53" x14ac:dyDescent="0.25">
      <c r="A62" s="73">
        <v>58</v>
      </c>
      <c r="B62" s="21" t="s">
        <v>77</v>
      </c>
      <c r="C62" s="103">
        <v>0</v>
      </c>
      <c r="D62" s="103">
        <v>0</v>
      </c>
      <c r="E62" s="95">
        <f t="shared" si="0"/>
        <v>0</v>
      </c>
      <c r="F62" s="103">
        <v>0</v>
      </c>
      <c r="G62" s="103">
        <v>0</v>
      </c>
      <c r="H62" s="95">
        <f t="shared" si="1"/>
        <v>0</v>
      </c>
      <c r="I62" s="103">
        <v>0</v>
      </c>
      <c r="J62" s="103">
        <v>0</v>
      </c>
      <c r="K62" s="95">
        <f t="shared" si="2"/>
        <v>0</v>
      </c>
      <c r="L62" s="103">
        <v>0</v>
      </c>
      <c r="M62" s="103">
        <v>0</v>
      </c>
      <c r="N62" s="95">
        <f t="shared" si="3"/>
        <v>0</v>
      </c>
      <c r="O62" s="103">
        <v>10</v>
      </c>
      <c r="P62" s="103">
        <v>10</v>
      </c>
      <c r="Q62" s="95">
        <f t="shared" si="4"/>
        <v>20</v>
      </c>
      <c r="R62" s="103">
        <v>0</v>
      </c>
      <c r="S62" s="103">
        <v>0</v>
      </c>
      <c r="T62" s="95">
        <f t="shared" si="5"/>
        <v>0</v>
      </c>
      <c r="U62" s="103">
        <v>5</v>
      </c>
      <c r="V62" s="103">
        <v>100</v>
      </c>
      <c r="W62" s="95">
        <f t="shared" si="6"/>
        <v>105</v>
      </c>
      <c r="X62" s="103">
        <v>13</v>
      </c>
      <c r="Y62" s="103">
        <v>63</v>
      </c>
      <c r="Z62" s="95">
        <f t="shared" si="7"/>
        <v>76</v>
      </c>
      <c r="AA62" s="103">
        <v>0</v>
      </c>
      <c r="AB62" s="103">
        <v>0</v>
      </c>
      <c r="AC62" s="95">
        <f t="shared" si="8"/>
        <v>0</v>
      </c>
      <c r="AD62" s="107">
        <f t="shared" si="9"/>
        <v>28</v>
      </c>
      <c r="AE62" s="107">
        <f t="shared" si="10"/>
        <v>173</v>
      </c>
      <c r="AF62" s="95">
        <f t="shared" si="11"/>
        <v>201</v>
      </c>
      <c r="AG62" s="11"/>
      <c r="AM62" s="4"/>
      <c r="AN62" s="4"/>
      <c r="AO62" s="4"/>
      <c r="AP62" s="4"/>
      <c r="AQ62" s="4"/>
      <c r="AS62" s="5"/>
      <c r="AU62" s="5"/>
      <c r="AW62" s="5"/>
      <c r="AX62" s="5"/>
      <c r="AY62" s="5"/>
      <c r="BA62" s="74"/>
    </row>
    <row r="63" spans="1:53" x14ac:dyDescent="0.25">
      <c r="A63" s="73">
        <v>59</v>
      </c>
      <c r="B63" s="21" t="s">
        <v>78</v>
      </c>
      <c r="C63" s="103">
        <v>0</v>
      </c>
      <c r="D63" s="103">
        <v>0</v>
      </c>
      <c r="E63" s="95">
        <f t="shared" si="0"/>
        <v>0</v>
      </c>
      <c r="F63" s="103">
        <v>0</v>
      </c>
      <c r="G63" s="103">
        <v>0</v>
      </c>
      <c r="H63" s="95">
        <f t="shared" si="1"/>
        <v>0</v>
      </c>
      <c r="I63" s="103">
        <v>0</v>
      </c>
      <c r="J63" s="103">
        <v>0</v>
      </c>
      <c r="K63" s="95">
        <f t="shared" si="2"/>
        <v>0</v>
      </c>
      <c r="L63" s="103">
        <v>0</v>
      </c>
      <c r="M63" s="103">
        <v>0</v>
      </c>
      <c r="N63" s="95">
        <f t="shared" si="3"/>
        <v>0</v>
      </c>
      <c r="O63" s="103">
        <v>5</v>
      </c>
      <c r="P63" s="103">
        <v>0</v>
      </c>
      <c r="Q63" s="95">
        <f t="shared" si="4"/>
        <v>5</v>
      </c>
      <c r="R63" s="103">
        <v>0</v>
      </c>
      <c r="S63" s="103">
        <v>0</v>
      </c>
      <c r="T63" s="95">
        <f t="shared" si="5"/>
        <v>0</v>
      </c>
      <c r="U63" s="103">
        <v>0</v>
      </c>
      <c r="V63" s="103">
        <v>200</v>
      </c>
      <c r="W63" s="95">
        <f t="shared" si="6"/>
        <v>200</v>
      </c>
      <c r="X63" s="103">
        <v>0</v>
      </c>
      <c r="Y63" s="103">
        <v>0</v>
      </c>
      <c r="Z63" s="95">
        <f t="shared" si="7"/>
        <v>0</v>
      </c>
      <c r="AA63" s="103">
        <v>0</v>
      </c>
      <c r="AB63" s="103">
        <v>0</v>
      </c>
      <c r="AC63" s="95">
        <f t="shared" si="8"/>
        <v>0</v>
      </c>
      <c r="AD63" s="107">
        <f t="shared" si="9"/>
        <v>5</v>
      </c>
      <c r="AE63" s="107">
        <f t="shared" si="10"/>
        <v>200</v>
      </c>
      <c r="AF63" s="95">
        <f t="shared" si="11"/>
        <v>205</v>
      </c>
      <c r="AG63" s="20"/>
      <c r="AM63" s="4"/>
      <c r="AN63" s="4"/>
      <c r="AO63" s="4"/>
      <c r="AP63" s="4"/>
      <c r="AQ63" s="4"/>
      <c r="AS63" s="5"/>
      <c r="AU63" s="5"/>
      <c r="AW63" s="5"/>
      <c r="AX63" s="5"/>
      <c r="AY63" s="5"/>
      <c r="BA63" s="74"/>
    </row>
    <row r="64" spans="1:53" x14ac:dyDescent="0.25">
      <c r="A64" s="73">
        <v>60</v>
      </c>
      <c r="B64" s="21" t="s">
        <v>79</v>
      </c>
      <c r="C64" s="103">
        <v>2</v>
      </c>
      <c r="D64" s="103">
        <v>0</v>
      </c>
      <c r="E64" s="95">
        <f t="shared" si="0"/>
        <v>2</v>
      </c>
      <c r="F64" s="103">
        <v>0</v>
      </c>
      <c r="G64" s="103">
        <v>0</v>
      </c>
      <c r="H64" s="95">
        <f t="shared" si="1"/>
        <v>0</v>
      </c>
      <c r="I64" s="103">
        <v>0</v>
      </c>
      <c r="J64" s="103">
        <v>0</v>
      </c>
      <c r="K64" s="95">
        <f t="shared" si="2"/>
        <v>0</v>
      </c>
      <c r="L64" s="103">
        <v>0</v>
      </c>
      <c r="M64" s="103">
        <v>0</v>
      </c>
      <c r="N64" s="95">
        <f t="shared" si="3"/>
        <v>0</v>
      </c>
      <c r="O64" s="103">
        <v>0</v>
      </c>
      <c r="P64" s="103">
        <v>0</v>
      </c>
      <c r="Q64" s="95">
        <f t="shared" si="4"/>
        <v>0</v>
      </c>
      <c r="R64" s="103">
        <v>0</v>
      </c>
      <c r="S64" s="103">
        <v>0</v>
      </c>
      <c r="T64" s="95">
        <f t="shared" si="5"/>
        <v>0</v>
      </c>
      <c r="U64" s="103">
        <v>0</v>
      </c>
      <c r="V64" s="103">
        <v>0</v>
      </c>
      <c r="W64" s="95">
        <f t="shared" si="6"/>
        <v>0</v>
      </c>
      <c r="X64" s="103">
        <v>195</v>
      </c>
      <c r="Y64" s="103">
        <v>1185</v>
      </c>
      <c r="Z64" s="95">
        <f t="shared" si="7"/>
        <v>1380</v>
      </c>
      <c r="AA64" s="103">
        <v>0</v>
      </c>
      <c r="AB64" s="103">
        <v>0</v>
      </c>
      <c r="AC64" s="95">
        <f t="shared" si="8"/>
        <v>0</v>
      </c>
      <c r="AD64" s="107">
        <f t="shared" si="9"/>
        <v>197</v>
      </c>
      <c r="AE64" s="107">
        <f t="shared" si="10"/>
        <v>1185</v>
      </c>
      <c r="AF64" s="95">
        <f t="shared" si="11"/>
        <v>1382</v>
      </c>
      <c r="AG64" s="20"/>
      <c r="AM64" s="4"/>
      <c r="AN64" s="4"/>
      <c r="AO64" s="4"/>
      <c r="AP64" s="4"/>
      <c r="AQ64" s="4"/>
      <c r="AS64" s="5"/>
      <c r="AU64" s="5"/>
      <c r="AW64" s="5"/>
      <c r="AX64" s="5"/>
      <c r="AY64" s="5"/>
      <c r="BA64" s="74"/>
    </row>
    <row r="65" spans="1:61" x14ac:dyDescent="0.25">
      <c r="A65" s="73">
        <v>61</v>
      </c>
      <c r="B65" s="21" t="s">
        <v>80</v>
      </c>
      <c r="C65" s="103">
        <v>0</v>
      </c>
      <c r="D65" s="103">
        <v>0</v>
      </c>
      <c r="E65" s="95">
        <f t="shared" si="0"/>
        <v>0</v>
      </c>
      <c r="F65" s="103">
        <v>0</v>
      </c>
      <c r="G65" s="103">
        <v>0</v>
      </c>
      <c r="H65" s="95">
        <f t="shared" si="1"/>
        <v>0</v>
      </c>
      <c r="I65" s="103">
        <v>0</v>
      </c>
      <c r="J65" s="103">
        <v>0</v>
      </c>
      <c r="K65" s="95">
        <f t="shared" si="2"/>
        <v>0</v>
      </c>
      <c r="L65" s="103">
        <v>0</v>
      </c>
      <c r="M65" s="103">
        <v>15</v>
      </c>
      <c r="N65" s="95">
        <f t="shared" si="3"/>
        <v>15</v>
      </c>
      <c r="O65" s="103">
        <v>0</v>
      </c>
      <c r="P65" s="103">
        <v>15</v>
      </c>
      <c r="Q65" s="95">
        <f t="shared" si="4"/>
        <v>15</v>
      </c>
      <c r="R65" s="103">
        <v>0</v>
      </c>
      <c r="S65" s="103">
        <v>0</v>
      </c>
      <c r="T65" s="95">
        <f t="shared" si="5"/>
        <v>0</v>
      </c>
      <c r="U65" s="103">
        <v>32</v>
      </c>
      <c r="V65" s="103">
        <v>1622</v>
      </c>
      <c r="W65" s="95">
        <f t="shared" si="6"/>
        <v>1654</v>
      </c>
      <c r="X65" s="103">
        <v>0</v>
      </c>
      <c r="Y65" s="103">
        <v>77</v>
      </c>
      <c r="Z65" s="95">
        <f t="shared" si="7"/>
        <v>77</v>
      </c>
      <c r="AA65" s="103">
        <v>0</v>
      </c>
      <c r="AB65" s="103">
        <v>0</v>
      </c>
      <c r="AC65" s="95">
        <f t="shared" si="8"/>
        <v>0</v>
      </c>
      <c r="AD65" s="107">
        <f t="shared" si="9"/>
        <v>32</v>
      </c>
      <c r="AE65" s="107">
        <f t="shared" si="10"/>
        <v>1729</v>
      </c>
      <c r="AF65" s="95">
        <f t="shared" si="11"/>
        <v>1761</v>
      </c>
      <c r="AG65" s="11"/>
      <c r="AM65" s="4"/>
      <c r="AN65" s="4"/>
      <c r="AO65" s="4"/>
      <c r="AP65" s="4"/>
      <c r="AQ65" s="4"/>
      <c r="AS65" s="5"/>
      <c r="AU65" s="5"/>
      <c r="AW65" s="5"/>
      <c r="AX65" s="5"/>
      <c r="AY65" s="5"/>
      <c r="BA65" s="74"/>
    </row>
    <row r="66" spans="1:61" x14ac:dyDescent="0.25">
      <c r="A66" s="73">
        <v>62</v>
      </c>
      <c r="B66" s="21" t="s">
        <v>81</v>
      </c>
      <c r="C66" s="103">
        <v>0</v>
      </c>
      <c r="D66" s="103">
        <v>0</v>
      </c>
      <c r="E66" s="95">
        <f t="shared" si="0"/>
        <v>0</v>
      </c>
      <c r="F66" s="103">
        <v>0</v>
      </c>
      <c r="G66" s="103">
        <v>0</v>
      </c>
      <c r="H66" s="95">
        <f t="shared" si="1"/>
        <v>0</v>
      </c>
      <c r="I66" s="103">
        <v>0</v>
      </c>
      <c r="J66" s="103">
        <v>0</v>
      </c>
      <c r="K66" s="95">
        <f t="shared" si="2"/>
        <v>0</v>
      </c>
      <c r="L66" s="103">
        <v>0</v>
      </c>
      <c r="M66" s="103">
        <v>0</v>
      </c>
      <c r="N66" s="95">
        <f t="shared" si="3"/>
        <v>0</v>
      </c>
      <c r="O66" s="103">
        <v>0</v>
      </c>
      <c r="P66" s="103">
        <v>0</v>
      </c>
      <c r="Q66" s="95">
        <f t="shared" si="4"/>
        <v>0</v>
      </c>
      <c r="R66" s="103">
        <v>0</v>
      </c>
      <c r="S66" s="103">
        <v>0</v>
      </c>
      <c r="T66" s="95">
        <f t="shared" si="5"/>
        <v>0</v>
      </c>
      <c r="U66" s="103">
        <v>0</v>
      </c>
      <c r="V66" s="103">
        <v>2</v>
      </c>
      <c r="W66" s="95">
        <f t="shared" si="6"/>
        <v>2</v>
      </c>
      <c r="X66" s="103">
        <v>0</v>
      </c>
      <c r="Y66" s="103">
        <v>207</v>
      </c>
      <c r="Z66" s="95">
        <f t="shared" si="7"/>
        <v>207</v>
      </c>
      <c r="AA66" s="103">
        <v>0</v>
      </c>
      <c r="AB66" s="103">
        <v>0</v>
      </c>
      <c r="AC66" s="95">
        <f t="shared" si="8"/>
        <v>0</v>
      </c>
      <c r="AD66" s="107">
        <f t="shared" si="9"/>
        <v>0</v>
      </c>
      <c r="AE66" s="107">
        <f t="shared" si="10"/>
        <v>209</v>
      </c>
      <c r="AF66" s="95">
        <f t="shared" si="11"/>
        <v>209</v>
      </c>
      <c r="AG66" s="11"/>
      <c r="AM66" s="4"/>
      <c r="AN66" s="4"/>
      <c r="AO66" s="4"/>
      <c r="AP66" s="4"/>
      <c r="AQ66" s="4"/>
      <c r="AS66" s="5"/>
      <c r="AU66" s="5"/>
      <c r="AW66" s="5"/>
      <c r="AX66" s="5"/>
      <c r="AY66" s="5"/>
      <c r="BA66" s="74"/>
    </row>
    <row r="67" spans="1:61" x14ac:dyDescent="0.25">
      <c r="A67" s="73">
        <v>63</v>
      </c>
      <c r="B67" s="21" t="s">
        <v>82</v>
      </c>
      <c r="C67" s="103">
        <v>0</v>
      </c>
      <c r="D67" s="103">
        <v>0</v>
      </c>
      <c r="E67" s="95">
        <f t="shared" si="0"/>
        <v>0</v>
      </c>
      <c r="F67" s="103">
        <v>0</v>
      </c>
      <c r="G67" s="103">
        <v>0</v>
      </c>
      <c r="H67" s="95">
        <f t="shared" si="1"/>
        <v>0</v>
      </c>
      <c r="I67" s="103">
        <v>0</v>
      </c>
      <c r="J67" s="103">
        <v>0</v>
      </c>
      <c r="K67" s="95">
        <f t="shared" si="2"/>
        <v>0</v>
      </c>
      <c r="L67" s="103">
        <v>0</v>
      </c>
      <c r="M67" s="103">
        <v>0</v>
      </c>
      <c r="N67" s="95">
        <f t="shared" si="3"/>
        <v>0</v>
      </c>
      <c r="O67" s="103">
        <v>0</v>
      </c>
      <c r="P67" s="103">
        <v>0</v>
      </c>
      <c r="Q67" s="95">
        <f t="shared" si="4"/>
        <v>0</v>
      </c>
      <c r="R67" s="103">
        <v>0</v>
      </c>
      <c r="S67" s="103">
        <v>0</v>
      </c>
      <c r="T67" s="95">
        <f t="shared" si="5"/>
        <v>0</v>
      </c>
      <c r="U67" s="103">
        <v>16</v>
      </c>
      <c r="V67" s="103">
        <v>63</v>
      </c>
      <c r="W67" s="95">
        <f t="shared" si="6"/>
        <v>79</v>
      </c>
      <c r="X67" s="103">
        <v>6</v>
      </c>
      <c r="Y67" s="103">
        <v>0</v>
      </c>
      <c r="Z67" s="95">
        <f t="shared" si="7"/>
        <v>6</v>
      </c>
      <c r="AA67" s="103">
        <v>0</v>
      </c>
      <c r="AB67" s="103">
        <v>0</v>
      </c>
      <c r="AC67" s="95">
        <f t="shared" si="8"/>
        <v>0</v>
      </c>
      <c r="AD67" s="107">
        <f t="shared" si="9"/>
        <v>22</v>
      </c>
      <c r="AE67" s="107">
        <f t="shared" si="10"/>
        <v>63</v>
      </c>
      <c r="AF67" s="95">
        <f t="shared" si="11"/>
        <v>85</v>
      </c>
      <c r="AG67" s="11"/>
      <c r="AM67" s="4"/>
      <c r="AN67" s="4"/>
      <c r="AO67" s="4"/>
      <c r="AP67" s="4"/>
      <c r="AQ67" s="4"/>
      <c r="AS67" s="5"/>
      <c r="AU67" s="5"/>
      <c r="AW67" s="5"/>
      <c r="AX67" s="5"/>
      <c r="AY67" s="5"/>
      <c r="BA67" s="74"/>
    </row>
    <row r="68" spans="1:61" x14ac:dyDescent="0.25">
      <c r="A68" s="73">
        <v>64</v>
      </c>
      <c r="B68" s="21" t="s">
        <v>83</v>
      </c>
      <c r="C68" s="103">
        <v>0</v>
      </c>
      <c r="D68" s="103">
        <v>0</v>
      </c>
      <c r="E68" s="95">
        <f t="shared" si="0"/>
        <v>0</v>
      </c>
      <c r="F68" s="103">
        <v>0</v>
      </c>
      <c r="G68" s="103">
        <v>0</v>
      </c>
      <c r="H68" s="95">
        <f t="shared" si="1"/>
        <v>0</v>
      </c>
      <c r="I68" s="103">
        <v>0</v>
      </c>
      <c r="J68" s="103">
        <v>0</v>
      </c>
      <c r="K68" s="95">
        <f t="shared" si="2"/>
        <v>0</v>
      </c>
      <c r="L68" s="103">
        <v>0</v>
      </c>
      <c r="M68" s="103">
        <v>5</v>
      </c>
      <c r="N68" s="95">
        <f t="shared" si="3"/>
        <v>5</v>
      </c>
      <c r="O68" s="103">
        <v>0</v>
      </c>
      <c r="P68" s="103">
        <v>5</v>
      </c>
      <c r="Q68" s="95">
        <f t="shared" si="4"/>
        <v>5</v>
      </c>
      <c r="R68" s="103">
        <v>0</v>
      </c>
      <c r="S68" s="103">
        <v>73</v>
      </c>
      <c r="T68" s="95">
        <f t="shared" si="5"/>
        <v>73</v>
      </c>
      <c r="U68" s="103">
        <v>0</v>
      </c>
      <c r="V68" s="103">
        <v>0</v>
      </c>
      <c r="W68" s="95">
        <f t="shared" si="6"/>
        <v>0</v>
      </c>
      <c r="X68" s="103">
        <v>4</v>
      </c>
      <c r="Y68" s="103">
        <v>180</v>
      </c>
      <c r="Z68" s="95">
        <f t="shared" si="7"/>
        <v>184</v>
      </c>
      <c r="AA68" s="103">
        <v>0</v>
      </c>
      <c r="AB68" s="103">
        <v>0</v>
      </c>
      <c r="AC68" s="95">
        <f t="shared" si="8"/>
        <v>0</v>
      </c>
      <c r="AD68" s="107">
        <f t="shared" si="9"/>
        <v>4</v>
      </c>
      <c r="AE68" s="107">
        <f t="shared" si="10"/>
        <v>263</v>
      </c>
      <c r="AF68" s="95">
        <f t="shared" si="11"/>
        <v>267</v>
      </c>
      <c r="AG68" s="20"/>
      <c r="AM68" s="4"/>
      <c r="AN68" s="4"/>
      <c r="AO68" s="4"/>
      <c r="AP68" s="4"/>
      <c r="AQ68" s="4"/>
      <c r="AS68" s="5"/>
      <c r="AU68" s="5"/>
      <c r="AW68" s="5"/>
      <c r="AX68" s="5"/>
      <c r="AY68" s="5"/>
      <c r="BA68" s="74"/>
    </row>
    <row r="69" spans="1:61" x14ac:dyDescent="0.25">
      <c r="A69" s="73">
        <v>65</v>
      </c>
      <c r="B69" s="21" t="s">
        <v>84</v>
      </c>
      <c r="C69" s="103">
        <v>0</v>
      </c>
      <c r="D69" s="103">
        <v>0</v>
      </c>
      <c r="E69" s="95">
        <f t="shared" si="0"/>
        <v>0</v>
      </c>
      <c r="F69" s="103">
        <v>0</v>
      </c>
      <c r="G69" s="103">
        <v>0</v>
      </c>
      <c r="H69" s="95">
        <f t="shared" si="1"/>
        <v>0</v>
      </c>
      <c r="I69" s="103">
        <v>0</v>
      </c>
      <c r="J69" s="103">
        <v>0</v>
      </c>
      <c r="K69" s="95">
        <f t="shared" si="2"/>
        <v>0</v>
      </c>
      <c r="L69" s="103">
        <v>0</v>
      </c>
      <c r="M69" s="103">
        <v>0</v>
      </c>
      <c r="N69" s="95">
        <f t="shared" si="3"/>
        <v>0</v>
      </c>
      <c r="O69" s="103">
        <v>0</v>
      </c>
      <c r="P69" s="103">
        <v>6</v>
      </c>
      <c r="Q69" s="95">
        <f t="shared" si="4"/>
        <v>6</v>
      </c>
      <c r="R69" s="103">
        <v>0</v>
      </c>
      <c r="S69" s="103">
        <v>0</v>
      </c>
      <c r="T69" s="95">
        <f t="shared" si="5"/>
        <v>0</v>
      </c>
      <c r="U69" s="103">
        <v>0</v>
      </c>
      <c r="V69" s="103">
        <v>261</v>
      </c>
      <c r="W69" s="95">
        <f t="shared" si="6"/>
        <v>261</v>
      </c>
      <c r="X69" s="103">
        <v>0</v>
      </c>
      <c r="Y69" s="103">
        <v>91</v>
      </c>
      <c r="Z69" s="95">
        <f t="shared" si="7"/>
        <v>91</v>
      </c>
      <c r="AA69" s="103">
        <v>0</v>
      </c>
      <c r="AB69" s="103">
        <v>0</v>
      </c>
      <c r="AC69" s="95">
        <f t="shared" si="8"/>
        <v>0</v>
      </c>
      <c r="AD69" s="107">
        <f t="shared" si="9"/>
        <v>0</v>
      </c>
      <c r="AE69" s="107">
        <f t="shared" si="10"/>
        <v>358</v>
      </c>
      <c r="AF69" s="95">
        <f t="shared" si="11"/>
        <v>358</v>
      </c>
      <c r="AG69" s="11"/>
      <c r="AM69" s="4"/>
      <c r="AN69" s="4"/>
      <c r="AO69" s="4"/>
      <c r="AP69" s="4"/>
      <c r="AQ69" s="4"/>
      <c r="AS69" s="5"/>
      <c r="AU69" s="5"/>
      <c r="AW69" s="5"/>
      <c r="AX69" s="5"/>
      <c r="AY69" s="5"/>
      <c r="BA69" s="74"/>
    </row>
    <row r="70" spans="1:61" x14ac:dyDescent="0.25">
      <c r="A70" s="73">
        <v>66</v>
      </c>
      <c r="B70" s="21" t="s">
        <v>85</v>
      </c>
      <c r="C70" s="103">
        <v>0</v>
      </c>
      <c r="D70" s="103">
        <v>0</v>
      </c>
      <c r="E70" s="95">
        <f t="shared" ref="E70:E133" si="12">SUM(C70:D70)</f>
        <v>0</v>
      </c>
      <c r="F70" s="103">
        <v>0</v>
      </c>
      <c r="G70" s="103">
        <v>0</v>
      </c>
      <c r="H70" s="95">
        <f t="shared" ref="H70:H133" si="13">SUM(F70:G70)</f>
        <v>0</v>
      </c>
      <c r="I70" s="103">
        <v>0</v>
      </c>
      <c r="J70" s="103">
        <v>0</v>
      </c>
      <c r="K70" s="95">
        <f t="shared" ref="K70:K133" si="14">SUM(I70:J70)</f>
        <v>0</v>
      </c>
      <c r="L70" s="103">
        <v>0</v>
      </c>
      <c r="M70" s="103">
        <v>0</v>
      </c>
      <c r="N70" s="95">
        <f t="shared" ref="N70:N133" si="15">SUM(L70:M70)</f>
        <v>0</v>
      </c>
      <c r="O70" s="103">
        <v>0</v>
      </c>
      <c r="P70" s="103">
        <v>0</v>
      </c>
      <c r="Q70" s="95">
        <f t="shared" ref="Q70:Q133" si="16">SUM(O70:P70)</f>
        <v>0</v>
      </c>
      <c r="R70" s="103">
        <v>0</v>
      </c>
      <c r="S70" s="103">
        <v>0</v>
      </c>
      <c r="T70" s="95">
        <f t="shared" ref="T70:T133" si="17">SUM(R70:S70)</f>
        <v>0</v>
      </c>
      <c r="U70" s="103">
        <v>7</v>
      </c>
      <c r="V70" s="103">
        <v>238</v>
      </c>
      <c r="W70" s="95">
        <f t="shared" ref="W70:W133" si="18">SUM(U70:V70)</f>
        <v>245</v>
      </c>
      <c r="X70" s="103">
        <v>3</v>
      </c>
      <c r="Y70" s="103">
        <v>27</v>
      </c>
      <c r="Z70" s="95">
        <f t="shared" ref="Z70:Z133" si="19">SUM(X70:Y70)</f>
        <v>30</v>
      </c>
      <c r="AA70" s="103">
        <v>0</v>
      </c>
      <c r="AB70" s="103">
        <v>2</v>
      </c>
      <c r="AC70" s="95">
        <f t="shared" ref="AC70:AC133" si="20">SUM(AA70:AB70)</f>
        <v>2</v>
      </c>
      <c r="AD70" s="107">
        <f t="shared" ref="AD70:AD133" si="21">C70+F70+I70+L70+O70+R70+U70+X70+AA70</f>
        <v>10</v>
      </c>
      <c r="AE70" s="107">
        <f t="shared" ref="AE70:AE133" si="22">D70+G70+J70+M70+P70+S70+V70+Y70+AB70</f>
        <v>267</v>
      </c>
      <c r="AF70" s="95">
        <f t="shared" ref="AF70:AF133" si="23">SUM(AD70:AE70)</f>
        <v>277</v>
      </c>
      <c r="AG70" s="11"/>
      <c r="AM70" s="4"/>
      <c r="AN70" s="4"/>
      <c r="AO70" s="4"/>
      <c r="AP70" s="4"/>
      <c r="AQ70" s="4"/>
      <c r="AS70" s="5"/>
      <c r="AU70" s="5"/>
      <c r="AW70" s="5"/>
      <c r="AX70" s="5"/>
      <c r="AY70" s="5"/>
      <c r="BA70" s="74"/>
    </row>
    <row r="71" spans="1:61" x14ac:dyDescent="0.25">
      <c r="A71" s="73">
        <v>67</v>
      </c>
      <c r="B71" s="21" t="s">
        <v>86</v>
      </c>
      <c r="C71" s="103">
        <v>0</v>
      </c>
      <c r="D71" s="103">
        <v>4</v>
      </c>
      <c r="E71" s="95">
        <f t="shared" si="12"/>
        <v>4</v>
      </c>
      <c r="F71" s="103">
        <v>0</v>
      </c>
      <c r="G71" s="103">
        <v>0</v>
      </c>
      <c r="H71" s="95">
        <f t="shared" si="13"/>
        <v>0</v>
      </c>
      <c r="I71" s="103">
        <v>0</v>
      </c>
      <c r="J71" s="103">
        <v>0</v>
      </c>
      <c r="K71" s="95">
        <f t="shared" si="14"/>
        <v>0</v>
      </c>
      <c r="L71" s="103">
        <v>5</v>
      </c>
      <c r="M71" s="103">
        <v>12</v>
      </c>
      <c r="N71" s="95">
        <f t="shared" si="15"/>
        <v>17</v>
      </c>
      <c r="O71" s="103">
        <v>0</v>
      </c>
      <c r="P71" s="103">
        <v>0</v>
      </c>
      <c r="Q71" s="95">
        <f t="shared" si="16"/>
        <v>0</v>
      </c>
      <c r="R71" s="103">
        <v>0</v>
      </c>
      <c r="S71" s="103">
        <v>0</v>
      </c>
      <c r="T71" s="95">
        <f t="shared" si="17"/>
        <v>0</v>
      </c>
      <c r="U71" s="103">
        <v>168</v>
      </c>
      <c r="V71" s="103">
        <v>224</v>
      </c>
      <c r="W71" s="95">
        <f t="shared" si="18"/>
        <v>392</v>
      </c>
      <c r="X71" s="103">
        <v>0</v>
      </c>
      <c r="Y71" s="103">
        <v>39</v>
      </c>
      <c r="Z71" s="95">
        <f t="shared" si="19"/>
        <v>39</v>
      </c>
      <c r="AA71" s="103">
        <v>0</v>
      </c>
      <c r="AB71" s="103">
        <v>0</v>
      </c>
      <c r="AC71" s="95">
        <f t="shared" si="20"/>
        <v>0</v>
      </c>
      <c r="AD71" s="107">
        <f t="shared" si="21"/>
        <v>173</v>
      </c>
      <c r="AE71" s="107">
        <f t="shared" si="22"/>
        <v>279</v>
      </c>
      <c r="AF71" s="95">
        <f t="shared" si="23"/>
        <v>452</v>
      </c>
      <c r="AG71" s="20"/>
      <c r="AM71" s="4"/>
      <c r="AN71" s="4"/>
      <c r="AO71" s="4"/>
      <c r="AP71" s="4"/>
      <c r="AQ71" s="4"/>
      <c r="AS71" s="5"/>
      <c r="AU71" s="5"/>
      <c r="AW71" s="5"/>
      <c r="AX71" s="5"/>
      <c r="AY71" s="5"/>
      <c r="BA71" s="74"/>
    </row>
    <row r="72" spans="1:61" x14ac:dyDescent="0.25">
      <c r="A72" s="73">
        <v>68</v>
      </c>
      <c r="B72" s="21" t="s">
        <v>87</v>
      </c>
      <c r="C72" s="103">
        <v>0</v>
      </c>
      <c r="D72" s="103">
        <v>0</v>
      </c>
      <c r="E72" s="95">
        <f t="shared" si="12"/>
        <v>0</v>
      </c>
      <c r="F72" s="103">
        <v>0</v>
      </c>
      <c r="G72" s="103">
        <v>0</v>
      </c>
      <c r="H72" s="95">
        <f t="shared" si="13"/>
        <v>0</v>
      </c>
      <c r="I72" s="103">
        <v>0</v>
      </c>
      <c r="J72" s="103">
        <v>0</v>
      </c>
      <c r="K72" s="95">
        <f t="shared" si="14"/>
        <v>0</v>
      </c>
      <c r="L72" s="103">
        <v>15</v>
      </c>
      <c r="M72" s="103">
        <v>46</v>
      </c>
      <c r="N72" s="95">
        <f t="shared" si="15"/>
        <v>61</v>
      </c>
      <c r="O72" s="103">
        <v>0</v>
      </c>
      <c r="P72" s="103">
        <v>8</v>
      </c>
      <c r="Q72" s="95">
        <f t="shared" si="16"/>
        <v>8</v>
      </c>
      <c r="R72" s="103">
        <v>0</v>
      </c>
      <c r="S72" s="103">
        <v>0</v>
      </c>
      <c r="T72" s="95">
        <f t="shared" si="17"/>
        <v>0</v>
      </c>
      <c r="U72" s="103">
        <v>76</v>
      </c>
      <c r="V72" s="103">
        <v>260</v>
      </c>
      <c r="W72" s="95">
        <f t="shared" si="18"/>
        <v>336</v>
      </c>
      <c r="X72" s="103">
        <v>24</v>
      </c>
      <c r="Y72" s="103">
        <v>27</v>
      </c>
      <c r="Z72" s="95">
        <f t="shared" si="19"/>
        <v>51</v>
      </c>
      <c r="AA72" s="103">
        <v>0</v>
      </c>
      <c r="AB72" s="103">
        <v>0</v>
      </c>
      <c r="AC72" s="95">
        <f t="shared" si="20"/>
        <v>0</v>
      </c>
      <c r="AD72" s="107">
        <f t="shared" si="21"/>
        <v>115</v>
      </c>
      <c r="AE72" s="107">
        <f t="shared" si="22"/>
        <v>341</v>
      </c>
      <c r="AF72" s="95">
        <f t="shared" si="23"/>
        <v>456</v>
      </c>
      <c r="AG72" s="20"/>
      <c r="AM72" s="4"/>
      <c r="AN72" s="4"/>
      <c r="AO72" s="4"/>
      <c r="AP72" s="4"/>
      <c r="AQ72" s="4"/>
      <c r="AS72" s="5"/>
      <c r="AU72" s="5"/>
      <c r="AW72" s="5"/>
      <c r="AX72" s="5"/>
      <c r="AY72" s="5"/>
      <c r="BA72" s="74"/>
    </row>
    <row r="73" spans="1:61" x14ac:dyDescent="0.25">
      <c r="A73" s="73">
        <v>69</v>
      </c>
      <c r="B73" s="21" t="s">
        <v>88</v>
      </c>
      <c r="C73" s="103">
        <v>0</v>
      </c>
      <c r="D73" s="103">
        <v>0</v>
      </c>
      <c r="E73" s="95">
        <f t="shared" si="12"/>
        <v>0</v>
      </c>
      <c r="F73" s="103">
        <v>0</v>
      </c>
      <c r="G73" s="103">
        <v>0</v>
      </c>
      <c r="H73" s="95">
        <f t="shared" si="13"/>
        <v>0</v>
      </c>
      <c r="I73" s="103">
        <v>0</v>
      </c>
      <c r="J73" s="103">
        <v>0</v>
      </c>
      <c r="K73" s="95">
        <f t="shared" si="14"/>
        <v>0</v>
      </c>
      <c r="L73" s="103">
        <v>0</v>
      </c>
      <c r="M73" s="103">
        <v>0</v>
      </c>
      <c r="N73" s="95">
        <f t="shared" si="15"/>
        <v>0</v>
      </c>
      <c r="O73" s="103">
        <v>0</v>
      </c>
      <c r="P73" s="103">
        <v>0</v>
      </c>
      <c r="Q73" s="95">
        <f t="shared" si="16"/>
        <v>0</v>
      </c>
      <c r="R73" s="103">
        <v>0</v>
      </c>
      <c r="S73" s="103">
        <v>0</v>
      </c>
      <c r="T73" s="95">
        <f t="shared" si="17"/>
        <v>0</v>
      </c>
      <c r="U73" s="103">
        <v>0</v>
      </c>
      <c r="V73" s="103">
        <v>73</v>
      </c>
      <c r="W73" s="95">
        <f t="shared" si="18"/>
        <v>73</v>
      </c>
      <c r="X73" s="103">
        <v>0</v>
      </c>
      <c r="Y73" s="103">
        <v>59</v>
      </c>
      <c r="Z73" s="95">
        <f t="shared" si="19"/>
        <v>59</v>
      </c>
      <c r="AA73" s="103">
        <v>0</v>
      </c>
      <c r="AB73" s="103">
        <v>0</v>
      </c>
      <c r="AC73" s="95">
        <f t="shared" si="20"/>
        <v>0</v>
      </c>
      <c r="AD73" s="107">
        <f t="shared" si="21"/>
        <v>0</v>
      </c>
      <c r="AE73" s="107">
        <f t="shared" si="22"/>
        <v>132</v>
      </c>
      <c r="AF73" s="95">
        <f t="shared" si="23"/>
        <v>132</v>
      </c>
      <c r="AG73" s="11"/>
      <c r="AM73" s="4"/>
      <c r="AN73" s="4"/>
      <c r="AO73" s="4"/>
      <c r="AP73" s="4"/>
      <c r="AQ73" s="4"/>
      <c r="AS73" s="5"/>
      <c r="AU73" s="5"/>
      <c r="AW73" s="5"/>
      <c r="AX73" s="5"/>
      <c r="AY73" s="5"/>
      <c r="BA73" s="74"/>
    </row>
    <row r="74" spans="1:61" x14ac:dyDescent="0.25">
      <c r="A74" s="73">
        <v>70</v>
      </c>
      <c r="B74" s="21" t="s">
        <v>89</v>
      </c>
      <c r="C74" s="103">
        <v>0</v>
      </c>
      <c r="D74" s="103">
        <v>0</v>
      </c>
      <c r="E74" s="95">
        <f t="shared" si="12"/>
        <v>0</v>
      </c>
      <c r="F74" s="103">
        <v>0</v>
      </c>
      <c r="G74" s="103">
        <v>0</v>
      </c>
      <c r="H74" s="95">
        <f t="shared" si="13"/>
        <v>0</v>
      </c>
      <c r="I74" s="103">
        <v>0</v>
      </c>
      <c r="J74" s="103">
        <v>0</v>
      </c>
      <c r="K74" s="95">
        <f t="shared" si="14"/>
        <v>0</v>
      </c>
      <c r="L74" s="103">
        <v>0</v>
      </c>
      <c r="M74" s="103">
        <v>0</v>
      </c>
      <c r="N74" s="95">
        <f t="shared" si="15"/>
        <v>0</v>
      </c>
      <c r="O74" s="103">
        <v>0</v>
      </c>
      <c r="P74" s="103">
        <v>0</v>
      </c>
      <c r="Q74" s="95">
        <f t="shared" si="16"/>
        <v>0</v>
      </c>
      <c r="R74" s="103">
        <v>0</v>
      </c>
      <c r="S74" s="103">
        <v>0</v>
      </c>
      <c r="T74" s="95">
        <f t="shared" si="17"/>
        <v>0</v>
      </c>
      <c r="U74" s="103">
        <v>3</v>
      </c>
      <c r="V74" s="103">
        <v>190</v>
      </c>
      <c r="W74" s="95">
        <f t="shared" si="18"/>
        <v>193</v>
      </c>
      <c r="X74" s="103">
        <v>11</v>
      </c>
      <c r="Y74" s="103">
        <v>19</v>
      </c>
      <c r="Z74" s="95">
        <f t="shared" si="19"/>
        <v>30</v>
      </c>
      <c r="AA74" s="103">
        <v>0</v>
      </c>
      <c r="AB74" s="103">
        <v>0</v>
      </c>
      <c r="AC74" s="95">
        <f t="shared" si="20"/>
        <v>0</v>
      </c>
      <c r="AD74" s="107">
        <f t="shared" si="21"/>
        <v>14</v>
      </c>
      <c r="AE74" s="107">
        <f t="shared" si="22"/>
        <v>209</v>
      </c>
      <c r="AF74" s="95">
        <f t="shared" si="23"/>
        <v>223</v>
      </c>
      <c r="AG74" s="11"/>
      <c r="AM74" s="4"/>
      <c r="AN74" s="4"/>
      <c r="AO74" s="4"/>
      <c r="AP74" s="4"/>
      <c r="AQ74" s="4"/>
      <c r="AS74" s="5"/>
      <c r="AU74" s="5"/>
      <c r="AW74" s="5"/>
      <c r="AX74" s="5"/>
      <c r="AY74" s="5"/>
      <c r="BA74" s="74"/>
    </row>
    <row r="75" spans="1:61" x14ac:dyDescent="0.25">
      <c r="A75" s="73">
        <v>71</v>
      </c>
      <c r="B75" s="21" t="s">
        <v>90</v>
      </c>
      <c r="C75" s="103">
        <v>0</v>
      </c>
      <c r="D75" s="103">
        <v>0</v>
      </c>
      <c r="E75" s="95">
        <f t="shared" si="12"/>
        <v>0</v>
      </c>
      <c r="F75" s="103">
        <v>0</v>
      </c>
      <c r="G75" s="103">
        <v>0</v>
      </c>
      <c r="H75" s="95">
        <f t="shared" si="13"/>
        <v>0</v>
      </c>
      <c r="I75" s="103">
        <v>0</v>
      </c>
      <c r="J75" s="103">
        <v>10</v>
      </c>
      <c r="K75" s="95">
        <f t="shared" si="14"/>
        <v>10</v>
      </c>
      <c r="L75" s="103">
        <v>0</v>
      </c>
      <c r="M75" s="103">
        <v>58</v>
      </c>
      <c r="N75" s="95">
        <f t="shared" si="15"/>
        <v>58</v>
      </c>
      <c r="O75" s="103">
        <v>0</v>
      </c>
      <c r="P75" s="103">
        <v>0</v>
      </c>
      <c r="Q75" s="95">
        <f t="shared" si="16"/>
        <v>0</v>
      </c>
      <c r="R75" s="103">
        <v>0</v>
      </c>
      <c r="S75" s="103">
        <v>0</v>
      </c>
      <c r="T75" s="95">
        <f t="shared" si="17"/>
        <v>0</v>
      </c>
      <c r="U75" s="103">
        <v>0</v>
      </c>
      <c r="V75" s="103">
        <v>2</v>
      </c>
      <c r="W75" s="95">
        <f t="shared" si="18"/>
        <v>2</v>
      </c>
      <c r="X75" s="103">
        <v>0</v>
      </c>
      <c r="Y75" s="103">
        <v>19</v>
      </c>
      <c r="Z75" s="95">
        <f t="shared" si="19"/>
        <v>19</v>
      </c>
      <c r="AA75" s="103">
        <v>0</v>
      </c>
      <c r="AB75" s="103">
        <v>0</v>
      </c>
      <c r="AC75" s="95">
        <f t="shared" si="20"/>
        <v>0</v>
      </c>
      <c r="AD75" s="107">
        <f t="shared" si="21"/>
        <v>0</v>
      </c>
      <c r="AE75" s="107">
        <f t="shared" si="22"/>
        <v>89</v>
      </c>
      <c r="AF75" s="95">
        <f t="shared" si="23"/>
        <v>89</v>
      </c>
      <c r="AG75" s="11"/>
      <c r="AM75" s="4"/>
      <c r="AN75" s="4"/>
      <c r="AO75" s="4"/>
      <c r="AP75" s="4"/>
      <c r="AQ75" s="4"/>
      <c r="AS75" s="5"/>
      <c r="AU75" s="5"/>
      <c r="AW75" s="5"/>
      <c r="AX75" s="5"/>
      <c r="AY75" s="5"/>
      <c r="BA75" s="74"/>
    </row>
    <row r="76" spans="1:61" x14ac:dyDescent="0.25">
      <c r="A76" s="73">
        <v>72</v>
      </c>
      <c r="B76" s="21" t="s">
        <v>91</v>
      </c>
      <c r="C76" s="103">
        <v>0</v>
      </c>
      <c r="D76" s="103">
        <v>0</v>
      </c>
      <c r="E76" s="95">
        <f t="shared" si="12"/>
        <v>0</v>
      </c>
      <c r="F76" s="103">
        <v>0</v>
      </c>
      <c r="G76" s="103">
        <v>0</v>
      </c>
      <c r="H76" s="95">
        <f t="shared" si="13"/>
        <v>0</v>
      </c>
      <c r="I76" s="103">
        <v>0</v>
      </c>
      <c r="J76" s="103">
        <v>0</v>
      </c>
      <c r="K76" s="95">
        <f t="shared" si="14"/>
        <v>0</v>
      </c>
      <c r="L76" s="103">
        <v>3</v>
      </c>
      <c r="M76" s="103">
        <v>31</v>
      </c>
      <c r="N76" s="95">
        <f t="shared" si="15"/>
        <v>34</v>
      </c>
      <c r="O76" s="103">
        <v>0</v>
      </c>
      <c r="P76" s="103">
        <v>8</v>
      </c>
      <c r="Q76" s="95">
        <f t="shared" si="16"/>
        <v>8</v>
      </c>
      <c r="R76" s="103">
        <v>0</v>
      </c>
      <c r="S76" s="103">
        <v>0</v>
      </c>
      <c r="T76" s="95">
        <f t="shared" si="17"/>
        <v>0</v>
      </c>
      <c r="U76" s="103">
        <v>0</v>
      </c>
      <c r="V76" s="103">
        <v>72</v>
      </c>
      <c r="W76" s="95">
        <f t="shared" si="18"/>
        <v>72</v>
      </c>
      <c r="X76" s="103">
        <v>0</v>
      </c>
      <c r="Y76" s="103">
        <v>21</v>
      </c>
      <c r="Z76" s="95">
        <f t="shared" si="19"/>
        <v>21</v>
      </c>
      <c r="AA76" s="103">
        <v>0</v>
      </c>
      <c r="AB76" s="103">
        <v>0</v>
      </c>
      <c r="AC76" s="95">
        <f t="shared" si="20"/>
        <v>0</v>
      </c>
      <c r="AD76" s="107">
        <f t="shared" si="21"/>
        <v>3</v>
      </c>
      <c r="AE76" s="107">
        <f t="shared" si="22"/>
        <v>132</v>
      </c>
      <c r="AF76" s="95">
        <f t="shared" si="23"/>
        <v>135</v>
      </c>
      <c r="AG76" s="11"/>
      <c r="AM76" s="4"/>
      <c r="AN76" s="4"/>
      <c r="AO76" s="4"/>
      <c r="AP76" s="4"/>
      <c r="AQ76" s="4"/>
      <c r="AS76" s="5"/>
      <c r="AU76" s="5"/>
      <c r="AW76" s="5"/>
      <c r="AX76" s="5"/>
      <c r="AY76" s="5"/>
      <c r="BA76" s="74"/>
    </row>
    <row r="77" spans="1:61" x14ac:dyDescent="0.25">
      <c r="A77" s="73">
        <v>73</v>
      </c>
      <c r="B77" s="21" t="s">
        <v>92</v>
      </c>
      <c r="C77" s="103">
        <v>0</v>
      </c>
      <c r="D77" s="103">
        <v>0</v>
      </c>
      <c r="E77" s="95">
        <f t="shared" si="12"/>
        <v>0</v>
      </c>
      <c r="F77" s="103">
        <v>0</v>
      </c>
      <c r="G77" s="103">
        <v>0</v>
      </c>
      <c r="H77" s="95">
        <f t="shared" si="13"/>
        <v>0</v>
      </c>
      <c r="I77" s="103">
        <v>0</v>
      </c>
      <c r="J77" s="103">
        <v>0</v>
      </c>
      <c r="K77" s="95">
        <f t="shared" si="14"/>
        <v>0</v>
      </c>
      <c r="L77" s="103">
        <v>0</v>
      </c>
      <c r="M77" s="103">
        <v>0</v>
      </c>
      <c r="N77" s="95">
        <f t="shared" si="15"/>
        <v>0</v>
      </c>
      <c r="O77" s="103">
        <v>0</v>
      </c>
      <c r="P77" s="103">
        <v>0</v>
      </c>
      <c r="Q77" s="95">
        <f t="shared" si="16"/>
        <v>0</v>
      </c>
      <c r="R77" s="103">
        <v>0</v>
      </c>
      <c r="S77" s="103">
        <v>0</v>
      </c>
      <c r="T77" s="95">
        <f t="shared" si="17"/>
        <v>0</v>
      </c>
      <c r="U77" s="103">
        <v>11</v>
      </c>
      <c r="V77" s="103">
        <v>100</v>
      </c>
      <c r="W77" s="95">
        <f t="shared" si="18"/>
        <v>111</v>
      </c>
      <c r="X77" s="103">
        <v>39</v>
      </c>
      <c r="Y77" s="103">
        <v>132</v>
      </c>
      <c r="Z77" s="95">
        <f t="shared" si="19"/>
        <v>171</v>
      </c>
      <c r="AA77" s="103">
        <v>0</v>
      </c>
      <c r="AB77" s="103">
        <v>3</v>
      </c>
      <c r="AC77" s="95">
        <f t="shared" si="20"/>
        <v>3</v>
      </c>
      <c r="AD77" s="107">
        <f t="shared" si="21"/>
        <v>50</v>
      </c>
      <c r="AE77" s="107">
        <f t="shared" si="22"/>
        <v>235</v>
      </c>
      <c r="AF77" s="95">
        <f t="shared" si="23"/>
        <v>285</v>
      </c>
      <c r="AG77" s="11"/>
      <c r="AM77" s="4"/>
      <c r="AN77" s="4"/>
      <c r="AO77" s="4"/>
      <c r="AP77" s="4"/>
      <c r="AQ77" s="4"/>
      <c r="AS77" s="5"/>
      <c r="AU77" s="5"/>
      <c r="AW77" s="5"/>
      <c r="AX77" s="5"/>
      <c r="AY77" s="5"/>
      <c r="BA77" s="74"/>
      <c r="BE77" s="5"/>
      <c r="BG77" s="6"/>
      <c r="BI77" s="7"/>
    </row>
    <row r="78" spans="1:61" x14ac:dyDescent="0.25">
      <c r="A78" s="73">
        <v>74</v>
      </c>
      <c r="B78" s="21" t="s">
        <v>93</v>
      </c>
      <c r="C78" s="103">
        <v>0</v>
      </c>
      <c r="D78" s="103">
        <v>0</v>
      </c>
      <c r="E78" s="95">
        <f t="shared" si="12"/>
        <v>0</v>
      </c>
      <c r="F78" s="103">
        <v>0</v>
      </c>
      <c r="G78" s="103">
        <v>0</v>
      </c>
      <c r="H78" s="95">
        <f t="shared" si="13"/>
        <v>0</v>
      </c>
      <c r="I78" s="103">
        <v>0</v>
      </c>
      <c r="J78" s="103">
        <v>0</v>
      </c>
      <c r="K78" s="95">
        <f t="shared" si="14"/>
        <v>0</v>
      </c>
      <c r="L78" s="103">
        <v>0</v>
      </c>
      <c r="M78" s="103">
        <v>0</v>
      </c>
      <c r="N78" s="95">
        <f t="shared" si="15"/>
        <v>0</v>
      </c>
      <c r="O78" s="103">
        <v>0</v>
      </c>
      <c r="P78" s="103">
        <v>0</v>
      </c>
      <c r="Q78" s="95">
        <f t="shared" si="16"/>
        <v>0</v>
      </c>
      <c r="R78" s="103">
        <v>0</v>
      </c>
      <c r="S78" s="103">
        <v>0</v>
      </c>
      <c r="T78" s="95">
        <f t="shared" si="17"/>
        <v>0</v>
      </c>
      <c r="U78" s="103">
        <v>1</v>
      </c>
      <c r="V78" s="103">
        <v>91</v>
      </c>
      <c r="W78" s="95">
        <f t="shared" si="18"/>
        <v>92</v>
      </c>
      <c r="X78" s="103">
        <v>5</v>
      </c>
      <c r="Y78" s="103">
        <v>16</v>
      </c>
      <c r="Z78" s="95">
        <f t="shared" si="19"/>
        <v>21</v>
      </c>
      <c r="AA78" s="103">
        <v>0</v>
      </c>
      <c r="AB78" s="103">
        <v>0</v>
      </c>
      <c r="AC78" s="95">
        <f t="shared" si="20"/>
        <v>0</v>
      </c>
      <c r="AD78" s="107">
        <f t="shared" si="21"/>
        <v>6</v>
      </c>
      <c r="AE78" s="107">
        <f t="shared" si="22"/>
        <v>107</v>
      </c>
      <c r="AF78" s="95">
        <f t="shared" si="23"/>
        <v>113</v>
      </c>
      <c r="AG78" s="11"/>
      <c r="AM78" s="4"/>
      <c r="AN78" s="4"/>
      <c r="AO78" s="4"/>
      <c r="AP78" s="4"/>
      <c r="AQ78" s="4"/>
      <c r="AS78" s="5"/>
      <c r="AU78" s="5"/>
      <c r="AW78" s="5"/>
      <c r="AX78" s="5"/>
      <c r="AY78" s="5"/>
      <c r="BA78" s="74"/>
      <c r="BE78" s="5"/>
      <c r="BG78" s="6"/>
      <c r="BI78" s="7"/>
    </row>
    <row r="79" spans="1:61" x14ac:dyDescent="0.25">
      <c r="A79" s="73">
        <v>75</v>
      </c>
      <c r="B79" s="21" t="s">
        <v>94</v>
      </c>
      <c r="C79" s="103">
        <v>0</v>
      </c>
      <c r="D79" s="103">
        <v>0</v>
      </c>
      <c r="E79" s="95">
        <f t="shared" si="12"/>
        <v>0</v>
      </c>
      <c r="F79" s="103">
        <v>0</v>
      </c>
      <c r="G79" s="103">
        <v>0</v>
      </c>
      <c r="H79" s="95">
        <f t="shared" si="13"/>
        <v>0</v>
      </c>
      <c r="I79" s="103">
        <v>0</v>
      </c>
      <c r="J79" s="103">
        <v>0</v>
      </c>
      <c r="K79" s="95">
        <f t="shared" si="14"/>
        <v>0</v>
      </c>
      <c r="L79" s="103">
        <v>0</v>
      </c>
      <c r="M79" s="103">
        <v>0</v>
      </c>
      <c r="N79" s="95">
        <f t="shared" si="15"/>
        <v>0</v>
      </c>
      <c r="O79" s="103">
        <v>0</v>
      </c>
      <c r="P79" s="103">
        <v>0</v>
      </c>
      <c r="Q79" s="95">
        <f t="shared" si="16"/>
        <v>0</v>
      </c>
      <c r="R79" s="103">
        <v>0</v>
      </c>
      <c r="S79" s="103">
        <v>0</v>
      </c>
      <c r="T79" s="95">
        <f t="shared" si="17"/>
        <v>0</v>
      </c>
      <c r="U79" s="103">
        <v>0</v>
      </c>
      <c r="V79" s="103">
        <v>8</v>
      </c>
      <c r="W79" s="95">
        <f t="shared" si="18"/>
        <v>8</v>
      </c>
      <c r="X79" s="103">
        <v>3</v>
      </c>
      <c r="Y79" s="103">
        <v>42</v>
      </c>
      <c r="Z79" s="95">
        <f t="shared" si="19"/>
        <v>45</v>
      </c>
      <c r="AA79" s="103">
        <v>0</v>
      </c>
      <c r="AB79" s="103">
        <v>1</v>
      </c>
      <c r="AC79" s="95">
        <f t="shared" si="20"/>
        <v>1</v>
      </c>
      <c r="AD79" s="107">
        <f t="shared" si="21"/>
        <v>3</v>
      </c>
      <c r="AE79" s="107">
        <f t="shared" si="22"/>
        <v>51</v>
      </c>
      <c r="AF79" s="95">
        <f t="shared" si="23"/>
        <v>54</v>
      </c>
      <c r="AG79" s="11"/>
      <c r="AM79" s="4"/>
      <c r="AN79" s="4"/>
      <c r="AO79" s="4"/>
      <c r="AP79" s="4"/>
      <c r="AQ79" s="4"/>
      <c r="AS79" s="5"/>
      <c r="AU79" s="5"/>
      <c r="AW79" s="5"/>
      <c r="AX79" s="5"/>
      <c r="AY79" s="5"/>
      <c r="BA79" s="74"/>
      <c r="BE79" s="5"/>
      <c r="BG79" s="6"/>
      <c r="BI79" s="7"/>
    </row>
    <row r="80" spans="1:61" x14ac:dyDescent="0.25">
      <c r="A80" s="73">
        <v>76</v>
      </c>
      <c r="B80" s="21" t="s">
        <v>95</v>
      </c>
      <c r="C80" s="103">
        <v>0</v>
      </c>
      <c r="D80" s="103">
        <v>0</v>
      </c>
      <c r="E80" s="95">
        <f t="shared" si="12"/>
        <v>0</v>
      </c>
      <c r="F80" s="103">
        <v>0</v>
      </c>
      <c r="G80" s="103">
        <v>0</v>
      </c>
      <c r="H80" s="95">
        <f t="shared" si="13"/>
        <v>0</v>
      </c>
      <c r="I80" s="103">
        <v>0</v>
      </c>
      <c r="J80" s="103">
        <v>0</v>
      </c>
      <c r="K80" s="95">
        <f t="shared" si="14"/>
        <v>0</v>
      </c>
      <c r="L80" s="103">
        <v>0</v>
      </c>
      <c r="M80" s="103">
        <v>0</v>
      </c>
      <c r="N80" s="95">
        <f t="shared" si="15"/>
        <v>0</v>
      </c>
      <c r="O80" s="103">
        <v>0</v>
      </c>
      <c r="P80" s="103">
        <v>0</v>
      </c>
      <c r="Q80" s="95">
        <f t="shared" si="16"/>
        <v>0</v>
      </c>
      <c r="R80" s="103">
        <v>0</v>
      </c>
      <c r="S80" s="103">
        <v>0</v>
      </c>
      <c r="T80" s="95">
        <f t="shared" si="17"/>
        <v>0</v>
      </c>
      <c r="U80" s="103">
        <v>2</v>
      </c>
      <c r="V80" s="103">
        <v>128</v>
      </c>
      <c r="W80" s="95">
        <f t="shared" si="18"/>
        <v>130</v>
      </c>
      <c r="X80" s="103">
        <v>9</v>
      </c>
      <c r="Y80" s="103">
        <v>19</v>
      </c>
      <c r="Z80" s="95">
        <f t="shared" si="19"/>
        <v>28</v>
      </c>
      <c r="AA80" s="103">
        <v>0</v>
      </c>
      <c r="AB80" s="103">
        <v>4</v>
      </c>
      <c r="AC80" s="95">
        <f t="shared" si="20"/>
        <v>4</v>
      </c>
      <c r="AD80" s="107">
        <f t="shared" si="21"/>
        <v>11</v>
      </c>
      <c r="AE80" s="107">
        <f t="shared" si="22"/>
        <v>151</v>
      </c>
      <c r="AF80" s="95">
        <f t="shared" si="23"/>
        <v>162</v>
      </c>
      <c r="AG80" s="11"/>
      <c r="AM80" s="4"/>
      <c r="AN80" s="4"/>
      <c r="AO80" s="4"/>
      <c r="AP80" s="4"/>
      <c r="AQ80" s="4"/>
      <c r="AS80" s="5"/>
      <c r="AU80" s="5"/>
      <c r="AW80" s="5"/>
      <c r="AX80" s="5"/>
      <c r="AY80" s="5"/>
      <c r="BA80" s="74"/>
      <c r="BE80" s="5"/>
      <c r="BG80" s="6"/>
      <c r="BI80" s="7"/>
    </row>
    <row r="81" spans="1:61" x14ac:dyDescent="0.25">
      <c r="A81" s="73">
        <v>77</v>
      </c>
      <c r="B81" s="21" t="s">
        <v>96</v>
      </c>
      <c r="C81" s="103">
        <v>0</v>
      </c>
      <c r="D81" s="103">
        <v>0</v>
      </c>
      <c r="E81" s="95">
        <f t="shared" si="12"/>
        <v>0</v>
      </c>
      <c r="F81" s="103">
        <v>0</v>
      </c>
      <c r="G81" s="103">
        <v>0</v>
      </c>
      <c r="H81" s="95">
        <f t="shared" si="13"/>
        <v>0</v>
      </c>
      <c r="I81" s="103">
        <v>0</v>
      </c>
      <c r="J81" s="103">
        <v>0</v>
      </c>
      <c r="K81" s="95">
        <f t="shared" si="14"/>
        <v>0</v>
      </c>
      <c r="L81" s="103">
        <v>0</v>
      </c>
      <c r="M81" s="103">
        <v>0</v>
      </c>
      <c r="N81" s="95">
        <f t="shared" si="15"/>
        <v>0</v>
      </c>
      <c r="O81" s="103">
        <v>0</v>
      </c>
      <c r="P81" s="103">
        <v>0</v>
      </c>
      <c r="Q81" s="95">
        <f t="shared" si="16"/>
        <v>0</v>
      </c>
      <c r="R81" s="103">
        <v>0</v>
      </c>
      <c r="S81" s="103">
        <v>0</v>
      </c>
      <c r="T81" s="95">
        <f t="shared" si="17"/>
        <v>0</v>
      </c>
      <c r="U81" s="103">
        <v>78</v>
      </c>
      <c r="V81" s="103">
        <v>315</v>
      </c>
      <c r="W81" s="95">
        <f t="shared" si="18"/>
        <v>393</v>
      </c>
      <c r="X81" s="103">
        <v>2</v>
      </c>
      <c r="Y81" s="103">
        <v>24</v>
      </c>
      <c r="Z81" s="95">
        <f t="shared" si="19"/>
        <v>26</v>
      </c>
      <c r="AA81" s="103">
        <v>0</v>
      </c>
      <c r="AB81" s="103">
        <v>0</v>
      </c>
      <c r="AC81" s="95">
        <f t="shared" si="20"/>
        <v>0</v>
      </c>
      <c r="AD81" s="107">
        <f t="shared" si="21"/>
        <v>80</v>
      </c>
      <c r="AE81" s="107">
        <f t="shared" si="22"/>
        <v>339</v>
      </c>
      <c r="AF81" s="95">
        <f t="shared" si="23"/>
        <v>419</v>
      </c>
      <c r="AG81" s="11"/>
      <c r="AM81" s="4"/>
      <c r="AN81" s="4"/>
      <c r="AO81" s="4"/>
      <c r="AP81" s="4"/>
      <c r="AQ81" s="4"/>
      <c r="AS81" s="5"/>
      <c r="AU81" s="5"/>
      <c r="AW81" s="5"/>
      <c r="AX81" s="5"/>
      <c r="AY81" s="5"/>
      <c r="BA81" s="74"/>
      <c r="BE81" s="5"/>
      <c r="BG81" s="6"/>
      <c r="BI81" s="7"/>
    </row>
    <row r="82" spans="1:61" x14ac:dyDescent="0.25">
      <c r="A82" s="73">
        <v>78</v>
      </c>
      <c r="B82" s="21" t="s">
        <v>97</v>
      </c>
      <c r="C82" s="103">
        <v>0</v>
      </c>
      <c r="D82" s="103">
        <v>0</v>
      </c>
      <c r="E82" s="95">
        <f t="shared" si="12"/>
        <v>0</v>
      </c>
      <c r="F82" s="103">
        <v>0</v>
      </c>
      <c r="G82" s="103">
        <v>0</v>
      </c>
      <c r="H82" s="95">
        <f t="shared" si="13"/>
        <v>0</v>
      </c>
      <c r="I82" s="103">
        <v>0</v>
      </c>
      <c r="J82" s="103">
        <v>0</v>
      </c>
      <c r="K82" s="95">
        <f t="shared" si="14"/>
        <v>0</v>
      </c>
      <c r="L82" s="103">
        <v>0</v>
      </c>
      <c r="M82" s="103">
        <v>0</v>
      </c>
      <c r="N82" s="95">
        <f t="shared" si="15"/>
        <v>0</v>
      </c>
      <c r="O82" s="103">
        <v>4</v>
      </c>
      <c r="P82" s="103">
        <v>0</v>
      </c>
      <c r="Q82" s="95">
        <f t="shared" si="16"/>
        <v>4</v>
      </c>
      <c r="R82" s="103">
        <v>0</v>
      </c>
      <c r="S82" s="103">
        <v>0</v>
      </c>
      <c r="T82" s="95">
        <f t="shared" si="17"/>
        <v>0</v>
      </c>
      <c r="U82" s="103">
        <v>6</v>
      </c>
      <c r="V82" s="103">
        <v>170</v>
      </c>
      <c r="W82" s="95">
        <f t="shared" si="18"/>
        <v>176</v>
      </c>
      <c r="X82" s="103">
        <v>9</v>
      </c>
      <c r="Y82" s="103">
        <v>72</v>
      </c>
      <c r="Z82" s="95">
        <f t="shared" si="19"/>
        <v>81</v>
      </c>
      <c r="AA82" s="103">
        <v>0</v>
      </c>
      <c r="AB82" s="103">
        <v>0</v>
      </c>
      <c r="AC82" s="95">
        <f t="shared" si="20"/>
        <v>0</v>
      </c>
      <c r="AD82" s="107">
        <f t="shared" si="21"/>
        <v>19</v>
      </c>
      <c r="AE82" s="107">
        <f t="shared" si="22"/>
        <v>242</v>
      </c>
      <c r="AF82" s="95">
        <f t="shared" si="23"/>
        <v>261</v>
      </c>
      <c r="AG82" s="20"/>
      <c r="AM82" s="4"/>
      <c r="AN82" s="4"/>
      <c r="AO82" s="4"/>
      <c r="AP82" s="4"/>
      <c r="AQ82" s="4"/>
      <c r="AS82" s="5"/>
      <c r="AU82" s="5"/>
      <c r="AW82" s="5"/>
      <c r="AX82" s="5"/>
      <c r="AY82" s="5"/>
      <c r="BA82" s="74"/>
      <c r="BE82" s="5"/>
      <c r="BG82" s="6"/>
      <c r="BI82" s="7"/>
    </row>
    <row r="83" spans="1:61" x14ac:dyDescent="0.25">
      <c r="A83" s="73">
        <v>79</v>
      </c>
      <c r="B83" s="75" t="s">
        <v>98</v>
      </c>
      <c r="C83" s="103">
        <v>0</v>
      </c>
      <c r="D83" s="103">
        <v>0</v>
      </c>
      <c r="E83" s="95">
        <f t="shared" si="12"/>
        <v>0</v>
      </c>
      <c r="F83" s="103">
        <v>0</v>
      </c>
      <c r="G83" s="103">
        <v>0</v>
      </c>
      <c r="H83" s="95">
        <f t="shared" si="13"/>
        <v>0</v>
      </c>
      <c r="I83" s="103">
        <v>0</v>
      </c>
      <c r="J83" s="103">
        <v>0</v>
      </c>
      <c r="K83" s="95">
        <f t="shared" si="14"/>
        <v>0</v>
      </c>
      <c r="L83" s="103">
        <v>0</v>
      </c>
      <c r="M83" s="103">
        <v>0</v>
      </c>
      <c r="N83" s="95">
        <f t="shared" si="15"/>
        <v>0</v>
      </c>
      <c r="O83" s="103">
        <v>0</v>
      </c>
      <c r="P83" s="103">
        <v>0</v>
      </c>
      <c r="Q83" s="95">
        <f t="shared" si="16"/>
        <v>0</v>
      </c>
      <c r="R83" s="103">
        <v>0</v>
      </c>
      <c r="S83" s="103">
        <v>0</v>
      </c>
      <c r="T83" s="95">
        <f t="shared" si="17"/>
        <v>0</v>
      </c>
      <c r="U83" s="103">
        <v>318</v>
      </c>
      <c r="V83" s="103">
        <v>0</v>
      </c>
      <c r="W83" s="95">
        <f t="shared" si="18"/>
        <v>318</v>
      </c>
      <c r="X83" s="103">
        <v>27</v>
      </c>
      <c r="Y83" s="103">
        <v>0</v>
      </c>
      <c r="Z83" s="95">
        <f t="shared" si="19"/>
        <v>27</v>
      </c>
      <c r="AA83" s="103">
        <v>0</v>
      </c>
      <c r="AB83" s="103">
        <v>0</v>
      </c>
      <c r="AC83" s="95">
        <f t="shared" si="20"/>
        <v>0</v>
      </c>
      <c r="AD83" s="107">
        <f t="shared" si="21"/>
        <v>345</v>
      </c>
      <c r="AE83" s="107">
        <f t="shared" si="22"/>
        <v>0</v>
      </c>
      <c r="AF83" s="95">
        <f t="shared" si="23"/>
        <v>345</v>
      </c>
      <c r="AG83" s="11"/>
      <c r="AM83" s="4"/>
      <c r="AN83" s="4"/>
      <c r="AO83" s="4"/>
      <c r="AP83" s="4"/>
      <c r="AQ83" s="4"/>
      <c r="AS83" s="5"/>
      <c r="AU83" s="5"/>
      <c r="AW83" s="5"/>
      <c r="AX83" s="5"/>
      <c r="AY83" s="5"/>
      <c r="BA83" s="74"/>
    </row>
    <row r="84" spans="1:61" x14ac:dyDescent="0.25">
      <c r="A84" s="73">
        <v>80</v>
      </c>
      <c r="B84" s="21" t="s">
        <v>99</v>
      </c>
      <c r="C84" s="103">
        <v>0</v>
      </c>
      <c r="D84" s="103">
        <v>0</v>
      </c>
      <c r="E84" s="95">
        <f t="shared" si="12"/>
        <v>0</v>
      </c>
      <c r="F84" s="103">
        <v>0</v>
      </c>
      <c r="G84" s="103">
        <v>0</v>
      </c>
      <c r="H84" s="95">
        <f t="shared" si="13"/>
        <v>0</v>
      </c>
      <c r="I84" s="103">
        <v>0</v>
      </c>
      <c r="J84" s="103">
        <v>0</v>
      </c>
      <c r="K84" s="95">
        <f t="shared" si="14"/>
        <v>0</v>
      </c>
      <c r="L84" s="103">
        <v>0</v>
      </c>
      <c r="M84" s="103">
        <v>0</v>
      </c>
      <c r="N84" s="95">
        <f t="shared" si="15"/>
        <v>0</v>
      </c>
      <c r="O84" s="103">
        <v>0</v>
      </c>
      <c r="P84" s="103">
        <v>0</v>
      </c>
      <c r="Q84" s="95">
        <f t="shared" si="16"/>
        <v>0</v>
      </c>
      <c r="R84" s="103">
        <v>0</v>
      </c>
      <c r="S84" s="103">
        <v>0</v>
      </c>
      <c r="T84" s="95">
        <f t="shared" si="17"/>
        <v>0</v>
      </c>
      <c r="U84" s="103">
        <v>7</v>
      </c>
      <c r="V84" s="103">
        <v>26</v>
      </c>
      <c r="W84" s="95">
        <f t="shared" si="18"/>
        <v>33</v>
      </c>
      <c r="X84" s="103">
        <v>5</v>
      </c>
      <c r="Y84" s="103">
        <v>29</v>
      </c>
      <c r="Z84" s="95">
        <f t="shared" si="19"/>
        <v>34</v>
      </c>
      <c r="AA84" s="103">
        <v>0</v>
      </c>
      <c r="AB84" s="103">
        <v>0</v>
      </c>
      <c r="AC84" s="95">
        <f t="shared" si="20"/>
        <v>0</v>
      </c>
      <c r="AD84" s="107">
        <f t="shared" si="21"/>
        <v>12</v>
      </c>
      <c r="AE84" s="107">
        <f t="shared" si="22"/>
        <v>55</v>
      </c>
      <c r="AF84" s="95">
        <f t="shared" si="23"/>
        <v>67</v>
      </c>
      <c r="AG84" s="20"/>
      <c r="AM84" s="4"/>
      <c r="AN84" s="4"/>
      <c r="AO84" s="4"/>
      <c r="AP84" s="4"/>
      <c r="AQ84" s="4"/>
      <c r="AS84" s="5"/>
      <c r="AU84" s="5"/>
      <c r="AW84" s="5"/>
      <c r="AX84" s="5"/>
      <c r="AY84" s="5"/>
      <c r="BA84" s="74"/>
    </row>
    <row r="85" spans="1:61" x14ac:dyDescent="0.25">
      <c r="A85" s="73">
        <v>81</v>
      </c>
      <c r="B85" s="75" t="s">
        <v>100</v>
      </c>
      <c r="C85" s="103">
        <v>0</v>
      </c>
      <c r="D85" s="103">
        <v>0</v>
      </c>
      <c r="E85" s="95">
        <f t="shared" si="12"/>
        <v>0</v>
      </c>
      <c r="F85" s="103">
        <v>0</v>
      </c>
      <c r="G85" s="103">
        <v>0</v>
      </c>
      <c r="H85" s="95">
        <f t="shared" si="13"/>
        <v>0</v>
      </c>
      <c r="I85" s="103">
        <v>0</v>
      </c>
      <c r="J85" s="103">
        <v>26</v>
      </c>
      <c r="K85" s="95">
        <f t="shared" si="14"/>
        <v>26</v>
      </c>
      <c r="L85" s="103">
        <v>0</v>
      </c>
      <c r="M85" s="103">
        <v>0</v>
      </c>
      <c r="N85" s="95">
        <f t="shared" si="15"/>
        <v>0</v>
      </c>
      <c r="O85" s="103">
        <v>0</v>
      </c>
      <c r="P85" s="103">
        <v>52</v>
      </c>
      <c r="Q85" s="95">
        <f t="shared" si="16"/>
        <v>52</v>
      </c>
      <c r="R85" s="103">
        <v>0</v>
      </c>
      <c r="S85" s="103">
        <v>0</v>
      </c>
      <c r="T85" s="95">
        <f t="shared" si="17"/>
        <v>0</v>
      </c>
      <c r="U85" s="103">
        <v>0</v>
      </c>
      <c r="V85" s="103">
        <v>109</v>
      </c>
      <c r="W85" s="95">
        <f t="shared" si="18"/>
        <v>109</v>
      </c>
      <c r="X85" s="103">
        <v>0</v>
      </c>
      <c r="Y85" s="103">
        <v>39</v>
      </c>
      <c r="Z85" s="95">
        <f t="shared" si="19"/>
        <v>39</v>
      </c>
      <c r="AA85" s="103">
        <v>0</v>
      </c>
      <c r="AB85" s="103">
        <v>0</v>
      </c>
      <c r="AC85" s="95">
        <f t="shared" si="20"/>
        <v>0</v>
      </c>
      <c r="AD85" s="107">
        <f t="shared" si="21"/>
        <v>0</v>
      </c>
      <c r="AE85" s="107">
        <f t="shared" si="22"/>
        <v>226</v>
      </c>
      <c r="AF85" s="95">
        <f t="shared" si="23"/>
        <v>226</v>
      </c>
      <c r="AG85" s="11"/>
      <c r="AM85" s="4"/>
      <c r="AN85" s="4"/>
      <c r="AO85" s="4"/>
      <c r="AP85" s="4"/>
      <c r="AQ85" s="4"/>
      <c r="AS85" s="5"/>
      <c r="AU85" s="5"/>
      <c r="AW85" s="5"/>
      <c r="AX85" s="5"/>
      <c r="AY85" s="5"/>
      <c r="BA85" s="74"/>
      <c r="BB85" s="3"/>
      <c r="BC85" s="3"/>
    </row>
    <row r="86" spans="1:61" x14ac:dyDescent="0.25">
      <c r="A86" s="73">
        <v>82</v>
      </c>
      <c r="B86" s="21" t="s">
        <v>101</v>
      </c>
      <c r="C86" s="103">
        <v>0</v>
      </c>
      <c r="D86" s="103">
        <v>0</v>
      </c>
      <c r="E86" s="95">
        <f t="shared" si="12"/>
        <v>0</v>
      </c>
      <c r="F86" s="103">
        <v>0</v>
      </c>
      <c r="G86" s="103">
        <v>0</v>
      </c>
      <c r="H86" s="95">
        <f t="shared" si="13"/>
        <v>0</v>
      </c>
      <c r="I86" s="103">
        <v>0</v>
      </c>
      <c r="J86" s="103">
        <v>0</v>
      </c>
      <c r="K86" s="95">
        <f t="shared" si="14"/>
        <v>0</v>
      </c>
      <c r="L86" s="103">
        <v>0</v>
      </c>
      <c r="M86" s="103">
        <v>0</v>
      </c>
      <c r="N86" s="95">
        <f t="shared" si="15"/>
        <v>0</v>
      </c>
      <c r="O86" s="103">
        <v>17</v>
      </c>
      <c r="P86" s="103">
        <v>0</v>
      </c>
      <c r="Q86" s="95">
        <f t="shared" si="16"/>
        <v>17</v>
      </c>
      <c r="R86" s="103">
        <v>0</v>
      </c>
      <c r="S86" s="103">
        <v>0</v>
      </c>
      <c r="T86" s="95">
        <f t="shared" si="17"/>
        <v>0</v>
      </c>
      <c r="U86" s="103">
        <v>21</v>
      </c>
      <c r="V86" s="103">
        <v>641</v>
      </c>
      <c r="W86" s="95">
        <f t="shared" si="18"/>
        <v>662</v>
      </c>
      <c r="X86" s="103">
        <v>42</v>
      </c>
      <c r="Y86" s="103">
        <v>20</v>
      </c>
      <c r="Z86" s="95">
        <f t="shared" si="19"/>
        <v>62</v>
      </c>
      <c r="AA86" s="103">
        <v>0</v>
      </c>
      <c r="AB86" s="103">
        <v>0</v>
      </c>
      <c r="AC86" s="95">
        <f t="shared" si="20"/>
        <v>0</v>
      </c>
      <c r="AD86" s="107">
        <f t="shared" si="21"/>
        <v>80</v>
      </c>
      <c r="AE86" s="107">
        <f t="shared" si="22"/>
        <v>661</v>
      </c>
      <c r="AF86" s="95">
        <f t="shared" si="23"/>
        <v>741</v>
      </c>
      <c r="AG86" s="20"/>
      <c r="AM86" s="4"/>
      <c r="AN86" s="4"/>
      <c r="AO86" s="4"/>
      <c r="AP86" s="4"/>
      <c r="AQ86" s="4"/>
      <c r="AS86" s="5"/>
      <c r="AU86" s="5"/>
      <c r="AW86" s="5"/>
      <c r="AX86" s="5"/>
      <c r="AY86" s="5"/>
      <c r="BA86" s="74"/>
      <c r="BB86" s="3"/>
      <c r="BC86" s="3"/>
    </row>
    <row r="87" spans="1:61" x14ac:dyDescent="0.25">
      <c r="A87" s="73">
        <v>83</v>
      </c>
      <c r="B87" s="75" t="s">
        <v>102</v>
      </c>
      <c r="C87" s="103">
        <v>0</v>
      </c>
      <c r="D87" s="103">
        <v>0</v>
      </c>
      <c r="E87" s="95">
        <f t="shared" si="12"/>
        <v>0</v>
      </c>
      <c r="F87" s="103">
        <v>0</v>
      </c>
      <c r="G87" s="103">
        <v>0</v>
      </c>
      <c r="H87" s="95">
        <f t="shared" si="13"/>
        <v>0</v>
      </c>
      <c r="I87" s="103">
        <v>0</v>
      </c>
      <c r="J87" s="103">
        <v>0</v>
      </c>
      <c r="K87" s="95">
        <f t="shared" si="14"/>
        <v>0</v>
      </c>
      <c r="L87" s="103">
        <v>0</v>
      </c>
      <c r="M87" s="103">
        <v>0</v>
      </c>
      <c r="N87" s="95">
        <f t="shared" si="15"/>
        <v>0</v>
      </c>
      <c r="O87" s="103">
        <v>21</v>
      </c>
      <c r="P87" s="103">
        <v>0</v>
      </c>
      <c r="Q87" s="95">
        <f t="shared" si="16"/>
        <v>21</v>
      </c>
      <c r="R87" s="103">
        <v>0</v>
      </c>
      <c r="S87" s="103">
        <v>0</v>
      </c>
      <c r="T87" s="95">
        <f t="shared" si="17"/>
        <v>0</v>
      </c>
      <c r="U87" s="103">
        <v>63</v>
      </c>
      <c r="V87" s="103">
        <v>151</v>
      </c>
      <c r="W87" s="95">
        <f t="shared" si="18"/>
        <v>214</v>
      </c>
      <c r="X87" s="103">
        <v>3</v>
      </c>
      <c r="Y87" s="103">
        <v>83</v>
      </c>
      <c r="Z87" s="95">
        <f t="shared" si="19"/>
        <v>86</v>
      </c>
      <c r="AA87" s="103">
        <v>0</v>
      </c>
      <c r="AB87" s="103">
        <v>0</v>
      </c>
      <c r="AC87" s="95">
        <f t="shared" si="20"/>
        <v>0</v>
      </c>
      <c r="AD87" s="107">
        <f t="shared" si="21"/>
        <v>87</v>
      </c>
      <c r="AE87" s="107">
        <f t="shared" si="22"/>
        <v>234</v>
      </c>
      <c r="AF87" s="95">
        <f t="shared" si="23"/>
        <v>321</v>
      </c>
      <c r="AG87" s="20"/>
      <c r="AM87" s="4"/>
      <c r="AN87" s="4"/>
      <c r="AO87" s="4"/>
      <c r="AP87" s="4"/>
      <c r="AQ87" s="4"/>
      <c r="AS87" s="5"/>
      <c r="AU87" s="5"/>
      <c r="AW87" s="5"/>
      <c r="AX87" s="5"/>
      <c r="AY87" s="5"/>
      <c r="BA87" s="74"/>
      <c r="BB87" s="3"/>
      <c r="BC87" s="3"/>
    </row>
    <row r="88" spans="1:61" x14ac:dyDescent="0.25">
      <c r="A88" s="73">
        <v>84</v>
      </c>
      <c r="B88" s="75" t="s">
        <v>103</v>
      </c>
      <c r="C88" s="103">
        <v>0</v>
      </c>
      <c r="D88" s="103">
        <v>0</v>
      </c>
      <c r="E88" s="95">
        <f t="shared" si="12"/>
        <v>0</v>
      </c>
      <c r="F88" s="103">
        <v>0</v>
      </c>
      <c r="G88" s="103">
        <v>0</v>
      </c>
      <c r="H88" s="95">
        <f t="shared" si="13"/>
        <v>0</v>
      </c>
      <c r="I88" s="103">
        <v>0</v>
      </c>
      <c r="J88" s="103">
        <v>0</v>
      </c>
      <c r="K88" s="95">
        <f t="shared" si="14"/>
        <v>0</v>
      </c>
      <c r="L88" s="103">
        <v>0</v>
      </c>
      <c r="M88" s="103">
        <v>0</v>
      </c>
      <c r="N88" s="95">
        <f t="shared" si="15"/>
        <v>0</v>
      </c>
      <c r="O88" s="103">
        <v>0</v>
      </c>
      <c r="P88" s="103">
        <v>0</v>
      </c>
      <c r="Q88" s="95">
        <f t="shared" si="16"/>
        <v>0</v>
      </c>
      <c r="R88" s="103">
        <v>0</v>
      </c>
      <c r="S88" s="103">
        <v>0</v>
      </c>
      <c r="T88" s="95">
        <f t="shared" si="17"/>
        <v>0</v>
      </c>
      <c r="U88" s="103">
        <v>0</v>
      </c>
      <c r="V88" s="103">
        <v>264</v>
      </c>
      <c r="W88" s="95">
        <f t="shared" si="18"/>
        <v>264</v>
      </c>
      <c r="X88" s="103">
        <v>120</v>
      </c>
      <c r="Y88" s="103">
        <v>574</v>
      </c>
      <c r="Z88" s="95">
        <f t="shared" si="19"/>
        <v>694</v>
      </c>
      <c r="AA88" s="103">
        <v>0</v>
      </c>
      <c r="AB88" s="103">
        <v>0</v>
      </c>
      <c r="AC88" s="95">
        <f t="shared" si="20"/>
        <v>0</v>
      </c>
      <c r="AD88" s="107">
        <f t="shared" si="21"/>
        <v>120</v>
      </c>
      <c r="AE88" s="107">
        <f t="shared" si="22"/>
        <v>838</v>
      </c>
      <c r="AF88" s="95">
        <f t="shared" si="23"/>
        <v>958</v>
      </c>
      <c r="AG88" s="20"/>
      <c r="AM88" s="4"/>
      <c r="AN88" s="4"/>
      <c r="AO88" s="4"/>
      <c r="AP88" s="4"/>
      <c r="AQ88" s="4"/>
      <c r="AS88" s="5"/>
      <c r="AU88" s="5"/>
      <c r="AW88" s="5"/>
      <c r="AX88" s="5"/>
      <c r="AY88" s="5"/>
      <c r="BA88" s="74"/>
    </row>
    <row r="89" spans="1:61" x14ac:dyDescent="0.25">
      <c r="A89" s="73">
        <v>85</v>
      </c>
      <c r="B89" s="75" t="s">
        <v>104</v>
      </c>
      <c r="C89" s="103">
        <v>0</v>
      </c>
      <c r="D89" s="103">
        <v>0</v>
      </c>
      <c r="E89" s="95">
        <f t="shared" si="12"/>
        <v>0</v>
      </c>
      <c r="F89" s="103">
        <v>0</v>
      </c>
      <c r="G89" s="103">
        <v>0</v>
      </c>
      <c r="H89" s="95">
        <f t="shared" si="13"/>
        <v>0</v>
      </c>
      <c r="I89" s="103">
        <v>0</v>
      </c>
      <c r="J89" s="103">
        <v>0</v>
      </c>
      <c r="K89" s="95">
        <f t="shared" si="14"/>
        <v>0</v>
      </c>
      <c r="L89" s="103">
        <v>62</v>
      </c>
      <c r="M89" s="103">
        <v>0</v>
      </c>
      <c r="N89" s="95">
        <f t="shared" si="15"/>
        <v>62</v>
      </c>
      <c r="O89" s="103">
        <v>0</v>
      </c>
      <c r="P89" s="103">
        <v>101</v>
      </c>
      <c r="Q89" s="95">
        <f t="shared" si="16"/>
        <v>101</v>
      </c>
      <c r="R89" s="103">
        <v>0</v>
      </c>
      <c r="S89" s="103">
        <v>0</v>
      </c>
      <c r="T89" s="95">
        <f t="shared" si="17"/>
        <v>0</v>
      </c>
      <c r="U89" s="103">
        <v>779</v>
      </c>
      <c r="V89" s="103">
        <v>759</v>
      </c>
      <c r="W89" s="95">
        <f t="shared" si="18"/>
        <v>1538</v>
      </c>
      <c r="X89" s="103">
        <v>538</v>
      </c>
      <c r="Y89" s="103">
        <v>1488</v>
      </c>
      <c r="Z89" s="95">
        <f t="shared" si="19"/>
        <v>2026</v>
      </c>
      <c r="AA89" s="103">
        <v>0</v>
      </c>
      <c r="AB89" s="103">
        <v>0</v>
      </c>
      <c r="AC89" s="95">
        <f t="shared" si="20"/>
        <v>0</v>
      </c>
      <c r="AD89" s="107">
        <f t="shared" si="21"/>
        <v>1379</v>
      </c>
      <c r="AE89" s="107">
        <f t="shared" si="22"/>
        <v>2348</v>
      </c>
      <c r="AF89" s="95">
        <f t="shared" si="23"/>
        <v>3727</v>
      </c>
      <c r="AG89" s="11"/>
      <c r="AM89" s="4"/>
      <c r="AN89" s="4"/>
      <c r="AO89" s="4"/>
      <c r="AP89" s="4"/>
      <c r="AQ89" s="4"/>
      <c r="AS89" s="5"/>
      <c r="AU89" s="5"/>
      <c r="AW89" s="5"/>
      <c r="AX89" s="5"/>
      <c r="AY89" s="5"/>
      <c r="BA89" s="74"/>
      <c r="BB89" s="3"/>
      <c r="BC89" s="3"/>
    </row>
    <row r="90" spans="1:61" x14ac:dyDescent="0.25">
      <c r="A90" s="73">
        <v>86</v>
      </c>
      <c r="B90" s="21" t="s">
        <v>105</v>
      </c>
      <c r="C90" s="103">
        <v>0</v>
      </c>
      <c r="D90" s="103">
        <v>0</v>
      </c>
      <c r="E90" s="95">
        <f t="shared" si="12"/>
        <v>0</v>
      </c>
      <c r="F90" s="103">
        <v>0</v>
      </c>
      <c r="G90" s="103">
        <v>0</v>
      </c>
      <c r="H90" s="95">
        <f t="shared" si="13"/>
        <v>0</v>
      </c>
      <c r="I90" s="103">
        <v>0</v>
      </c>
      <c r="J90" s="103">
        <v>0</v>
      </c>
      <c r="K90" s="95">
        <f t="shared" si="14"/>
        <v>0</v>
      </c>
      <c r="L90" s="103">
        <v>0</v>
      </c>
      <c r="M90" s="103">
        <v>0</v>
      </c>
      <c r="N90" s="95">
        <f t="shared" si="15"/>
        <v>0</v>
      </c>
      <c r="O90" s="103">
        <v>6</v>
      </c>
      <c r="P90" s="103">
        <v>0</v>
      </c>
      <c r="Q90" s="95">
        <f t="shared" si="16"/>
        <v>6</v>
      </c>
      <c r="R90" s="103">
        <v>0</v>
      </c>
      <c r="S90" s="103">
        <v>0</v>
      </c>
      <c r="T90" s="95">
        <f t="shared" si="17"/>
        <v>0</v>
      </c>
      <c r="U90" s="103">
        <v>4</v>
      </c>
      <c r="V90" s="103">
        <v>112</v>
      </c>
      <c r="W90" s="95">
        <f t="shared" si="18"/>
        <v>116</v>
      </c>
      <c r="X90" s="103">
        <v>1</v>
      </c>
      <c r="Y90" s="103">
        <v>32</v>
      </c>
      <c r="Z90" s="95">
        <f t="shared" si="19"/>
        <v>33</v>
      </c>
      <c r="AA90" s="103">
        <v>0</v>
      </c>
      <c r="AB90" s="103">
        <v>0</v>
      </c>
      <c r="AC90" s="95">
        <f t="shared" si="20"/>
        <v>0</v>
      </c>
      <c r="AD90" s="107">
        <f t="shared" si="21"/>
        <v>11</v>
      </c>
      <c r="AE90" s="107">
        <f t="shared" si="22"/>
        <v>144</v>
      </c>
      <c r="AF90" s="95">
        <f t="shared" si="23"/>
        <v>155</v>
      </c>
      <c r="AG90" s="20"/>
      <c r="AM90" s="4"/>
      <c r="AN90" s="4"/>
      <c r="AO90" s="4"/>
      <c r="AP90" s="4"/>
      <c r="AQ90" s="4"/>
      <c r="AS90" s="5"/>
      <c r="AU90" s="5"/>
      <c r="AW90" s="5"/>
      <c r="AX90" s="5"/>
      <c r="AY90" s="5"/>
      <c r="BA90" s="74"/>
    </row>
    <row r="91" spans="1:61" x14ac:dyDescent="0.25">
      <c r="A91" s="73">
        <v>87</v>
      </c>
      <c r="B91" s="75" t="s">
        <v>106</v>
      </c>
      <c r="C91" s="103">
        <v>0</v>
      </c>
      <c r="D91" s="103">
        <v>0</v>
      </c>
      <c r="E91" s="95">
        <f t="shared" si="12"/>
        <v>0</v>
      </c>
      <c r="F91" s="103">
        <v>0</v>
      </c>
      <c r="G91" s="103">
        <v>0</v>
      </c>
      <c r="H91" s="95">
        <f t="shared" si="13"/>
        <v>0</v>
      </c>
      <c r="I91" s="103">
        <v>0</v>
      </c>
      <c r="J91" s="103">
        <v>0</v>
      </c>
      <c r="K91" s="95">
        <f t="shared" si="14"/>
        <v>0</v>
      </c>
      <c r="L91" s="103">
        <v>0</v>
      </c>
      <c r="M91" s="103">
        <v>0</v>
      </c>
      <c r="N91" s="95">
        <f t="shared" si="15"/>
        <v>0</v>
      </c>
      <c r="O91" s="103">
        <v>117</v>
      </c>
      <c r="P91" s="103">
        <v>36</v>
      </c>
      <c r="Q91" s="95">
        <f t="shared" si="16"/>
        <v>153</v>
      </c>
      <c r="R91" s="103">
        <v>0</v>
      </c>
      <c r="S91" s="103">
        <v>0</v>
      </c>
      <c r="T91" s="95">
        <f t="shared" si="17"/>
        <v>0</v>
      </c>
      <c r="U91" s="103">
        <v>122</v>
      </c>
      <c r="V91" s="103">
        <v>200</v>
      </c>
      <c r="W91" s="95">
        <f t="shared" si="18"/>
        <v>322</v>
      </c>
      <c r="X91" s="103">
        <v>0</v>
      </c>
      <c r="Y91" s="103">
        <v>257</v>
      </c>
      <c r="Z91" s="95">
        <f t="shared" si="19"/>
        <v>257</v>
      </c>
      <c r="AA91" s="103">
        <v>0</v>
      </c>
      <c r="AB91" s="103">
        <v>0</v>
      </c>
      <c r="AC91" s="95">
        <f t="shared" si="20"/>
        <v>0</v>
      </c>
      <c r="AD91" s="107">
        <f t="shared" si="21"/>
        <v>239</v>
      </c>
      <c r="AE91" s="107">
        <f t="shared" si="22"/>
        <v>493</v>
      </c>
      <c r="AF91" s="95">
        <f t="shared" si="23"/>
        <v>732</v>
      </c>
      <c r="AG91" s="11"/>
      <c r="AM91" s="4"/>
      <c r="AN91" s="4"/>
      <c r="AO91" s="4"/>
      <c r="AP91" s="4"/>
      <c r="AQ91" s="4"/>
      <c r="AS91" s="5"/>
      <c r="AU91" s="5"/>
      <c r="AW91" s="5"/>
      <c r="AX91" s="5"/>
      <c r="AY91" s="5"/>
      <c r="BA91" s="74"/>
      <c r="BB91" s="3"/>
      <c r="BC91" s="3"/>
    </row>
    <row r="92" spans="1:61" x14ac:dyDescent="0.25">
      <c r="A92" s="73">
        <v>88</v>
      </c>
      <c r="B92" s="21" t="s">
        <v>107</v>
      </c>
      <c r="C92" s="103">
        <v>0</v>
      </c>
      <c r="D92" s="103">
        <v>0</v>
      </c>
      <c r="E92" s="95">
        <f t="shared" si="12"/>
        <v>0</v>
      </c>
      <c r="F92" s="103">
        <v>0</v>
      </c>
      <c r="G92" s="103">
        <v>0</v>
      </c>
      <c r="H92" s="95">
        <f t="shared" si="13"/>
        <v>0</v>
      </c>
      <c r="I92" s="103">
        <v>0</v>
      </c>
      <c r="J92" s="103">
        <v>0</v>
      </c>
      <c r="K92" s="95">
        <f t="shared" si="14"/>
        <v>0</v>
      </c>
      <c r="L92" s="103">
        <v>0</v>
      </c>
      <c r="M92" s="103">
        <v>0</v>
      </c>
      <c r="N92" s="95">
        <f t="shared" si="15"/>
        <v>0</v>
      </c>
      <c r="O92" s="103">
        <v>13</v>
      </c>
      <c r="P92" s="103">
        <v>2</v>
      </c>
      <c r="Q92" s="95">
        <f t="shared" si="16"/>
        <v>15</v>
      </c>
      <c r="R92" s="103">
        <v>0</v>
      </c>
      <c r="S92" s="103">
        <v>0</v>
      </c>
      <c r="T92" s="95">
        <f t="shared" si="17"/>
        <v>0</v>
      </c>
      <c r="U92" s="103">
        <v>177</v>
      </c>
      <c r="V92" s="103">
        <v>151</v>
      </c>
      <c r="W92" s="95">
        <f t="shared" si="18"/>
        <v>328</v>
      </c>
      <c r="X92" s="103">
        <v>0</v>
      </c>
      <c r="Y92" s="103">
        <v>145</v>
      </c>
      <c r="Z92" s="95">
        <f t="shared" si="19"/>
        <v>145</v>
      </c>
      <c r="AA92" s="103">
        <v>1</v>
      </c>
      <c r="AB92" s="103">
        <v>1</v>
      </c>
      <c r="AC92" s="95">
        <f t="shared" si="20"/>
        <v>2</v>
      </c>
      <c r="AD92" s="107">
        <f t="shared" si="21"/>
        <v>191</v>
      </c>
      <c r="AE92" s="107">
        <f t="shared" si="22"/>
        <v>299</v>
      </c>
      <c r="AF92" s="95">
        <f t="shared" si="23"/>
        <v>490</v>
      </c>
      <c r="AG92" s="20"/>
      <c r="AM92" s="4"/>
      <c r="AN92" s="4"/>
      <c r="AO92" s="4"/>
      <c r="AP92" s="4"/>
      <c r="AQ92" s="4"/>
      <c r="AS92" s="5"/>
      <c r="AU92" s="5"/>
      <c r="AW92" s="5"/>
      <c r="AX92" s="5"/>
      <c r="AY92" s="5"/>
      <c r="BA92" s="74"/>
    </row>
    <row r="93" spans="1:61" x14ac:dyDescent="0.25">
      <c r="A93" s="73">
        <v>89</v>
      </c>
      <c r="B93" s="21" t="s">
        <v>108</v>
      </c>
      <c r="C93" s="103">
        <v>0</v>
      </c>
      <c r="D93" s="103">
        <v>0</v>
      </c>
      <c r="E93" s="95">
        <f t="shared" si="12"/>
        <v>0</v>
      </c>
      <c r="F93" s="103">
        <v>0</v>
      </c>
      <c r="G93" s="103">
        <v>0</v>
      </c>
      <c r="H93" s="95">
        <f t="shared" si="13"/>
        <v>0</v>
      </c>
      <c r="I93" s="103">
        <v>0</v>
      </c>
      <c r="J93" s="103">
        <v>0</v>
      </c>
      <c r="K93" s="95">
        <f t="shared" si="14"/>
        <v>0</v>
      </c>
      <c r="L93" s="103">
        <v>0</v>
      </c>
      <c r="M93" s="103">
        <v>0</v>
      </c>
      <c r="N93" s="95">
        <f t="shared" si="15"/>
        <v>0</v>
      </c>
      <c r="O93" s="103">
        <v>0</v>
      </c>
      <c r="P93" s="103">
        <v>0</v>
      </c>
      <c r="Q93" s="95">
        <f t="shared" si="16"/>
        <v>0</v>
      </c>
      <c r="R93" s="103">
        <v>0</v>
      </c>
      <c r="S93" s="103">
        <v>0</v>
      </c>
      <c r="T93" s="95">
        <f t="shared" si="17"/>
        <v>0</v>
      </c>
      <c r="U93" s="103">
        <v>4</v>
      </c>
      <c r="V93" s="103">
        <v>325</v>
      </c>
      <c r="W93" s="95">
        <f t="shared" si="18"/>
        <v>329</v>
      </c>
      <c r="X93" s="103">
        <v>14</v>
      </c>
      <c r="Y93" s="103">
        <v>14</v>
      </c>
      <c r="Z93" s="95">
        <f t="shared" si="19"/>
        <v>28</v>
      </c>
      <c r="AA93" s="103">
        <v>0</v>
      </c>
      <c r="AB93" s="103">
        <v>0</v>
      </c>
      <c r="AC93" s="95">
        <f t="shared" si="20"/>
        <v>0</v>
      </c>
      <c r="AD93" s="107">
        <f t="shared" si="21"/>
        <v>18</v>
      </c>
      <c r="AE93" s="107">
        <f t="shared" si="22"/>
        <v>339</v>
      </c>
      <c r="AF93" s="95">
        <f t="shared" si="23"/>
        <v>357</v>
      </c>
      <c r="AG93" s="20"/>
      <c r="AM93" s="4"/>
      <c r="AN93" s="4"/>
      <c r="AO93" s="4"/>
      <c r="AP93" s="4"/>
      <c r="AQ93" s="4"/>
      <c r="AS93" s="5"/>
      <c r="AU93" s="5"/>
      <c r="AW93" s="5"/>
      <c r="AX93" s="5"/>
      <c r="AY93" s="5"/>
      <c r="BA93" s="74"/>
    </row>
    <row r="94" spans="1:61" x14ac:dyDescent="0.25">
      <c r="A94" s="73">
        <v>90</v>
      </c>
      <c r="B94" s="21" t="s">
        <v>109</v>
      </c>
      <c r="C94" s="103">
        <v>0</v>
      </c>
      <c r="D94" s="103">
        <v>0</v>
      </c>
      <c r="E94" s="95">
        <f t="shared" si="12"/>
        <v>0</v>
      </c>
      <c r="F94" s="103">
        <v>0</v>
      </c>
      <c r="G94" s="103">
        <v>0</v>
      </c>
      <c r="H94" s="95">
        <f t="shared" si="13"/>
        <v>0</v>
      </c>
      <c r="I94" s="103">
        <v>0</v>
      </c>
      <c r="J94" s="103">
        <v>0</v>
      </c>
      <c r="K94" s="95">
        <f t="shared" si="14"/>
        <v>0</v>
      </c>
      <c r="L94" s="103">
        <v>0</v>
      </c>
      <c r="M94" s="103">
        <v>0</v>
      </c>
      <c r="N94" s="95">
        <f t="shared" si="15"/>
        <v>0</v>
      </c>
      <c r="O94" s="103">
        <v>0</v>
      </c>
      <c r="P94" s="103">
        <v>0</v>
      </c>
      <c r="Q94" s="95">
        <f t="shared" si="16"/>
        <v>0</v>
      </c>
      <c r="R94" s="103">
        <v>0</v>
      </c>
      <c r="S94" s="103">
        <v>0</v>
      </c>
      <c r="T94" s="95">
        <f t="shared" si="17"/>
        <v>0</v>
      </c>
      <c r="U94" s="103">
        <v>100</v>
      </c>
      <c r="V94" s="103">
        <v>198</v>
      </c>
      <c r="W94" s="95">
        <f t="shared" si="18"/>
        <v>298</v>
      </c>
      <c r="X94" s="103">
        <v>35</v>
      </c>
      <c r="Y94" s="103">
        <v>219</v>
      </c>
      <c r="Z94" s="95">
        <f t="shared" si="19"/>
        <v>254</v>
      </c>
      <c r="AA94" s="103">
        <v>0</v>
      </c>
      <c r="AB94" s="103">
        <v>0</v>
      </c>
      <c r="AC94" s="95">
        <f t="shared" si="20"/>
        <v>0</v>
      </c>
      <c r="AD94" s="107">
        <f t="shared" si="21"/>
        <v>135</v>
      </c>
      <c r="AE94" s="107">
        <f t="shared" si="22"/>
        <v>417</v>
      </c>
      <c r="AF94" s="95">
        <f t="shared" si="23"/>
        <v>552</v>
      </c>
      <c r="AG94" s="20"/>
      <c r="AM94" s="4"/>
      <c r="AN94" s="4"/>
      <c r="AO94" s="4"/>
      <c r="AP94" s="4"/>
      <c r="AQ94" s="4"/>
      <c r="AS94" s="5"/>
      <c r="AU94" s="5"/>
      <c r="AW94" s="5"/>
      <c r="AX94" s="5"/>
      <c r="AY94" s="5"/>
      <c r="BA94" s="74"/>
    </row>
    <row r="95" spans="1:61" x14ac:dyDescent="0.25">
      <c r="A95" s="73">
        <v>91</v>
      </c>
      <c r="B95" s="75" t="s">
        <v>110</v>
      </c>
      <c r="C95" s="103">
        <v>0</v>
      </c>
      <c r="D95" s="103">
        <v>0</v>
      </c>
      <c r="E95" s="95">
        <f t="shared" si="12"/>
        <v>0</v>
      </c>
      <c r="F95" s="103">
        <v>0</v>
      </c>
      <c r="G95" s="103">
        <v>0</v>
      </c>
      <c r="H95" s="95">
        <f t="shared" si="13"/>
        <v>0</v>
      </c>
      <c r="I95" s="103">
        <v>0</v>
      </c>
      <c r="J95" s="103">
        <v>0</v>
      </c>
      <c r="K95" s="95">
        <f t="shared" si="14"/>
        <v>0</v>
      </c>
      <c r="L95" s="103">
        <v>0</v>
      </c>
      <c r="M95" s="103">
        <v>0</v>
      </c>
      <c r="N95" s="95">
        <f t="shared" si="15"/>
        <v>0</v>
      </c>
      <c r="O95" s="103">
        <v>3</v>
      </c>
      <c r="P95" s="103">
        <v>0</v>
      </c>
      <c r="Q95" s="95">
        <f t="shared" si="16"/>
        <v>3</v>
      </c>
      <c r="R95" s="103">
        <v>0</v>
      </c>
      <c r="S95" s="103">
        <v>0</v>
      </c>
      <c r="T95" s="95">
        <f t="shared" si="17"/>
        <v>0</v>
      </c>
      <c r="U95" s="103">
        <v>92</v>
      </c>
      <c r="V95" s="103">
        <v>985</v>
      </c>
      <c r="W95" s="95">
        <f t="shared" si="18"/>
        <v>1077</v>
      </c>
      <c r="X95" s="103">
        <v>4</v>
      </c>
      <c r="Y95" s="103">
        <v>0</v>
      </c>
      <c r="Z95" s="95">
        <f t="shared" si="19"/>
        <v>4</v>
      </c>
      <c r="AA95" s="103">
        <v>0</v>
      </c>
      <c r="AB95" s="103">
        <v>0</v>
      </c>
      <c r="AC95" s="95">
        <f t="shared" si="20"/>
        <v>0</v>
      </c>
      <c r="AD95" s="107">
        <f t="shared" si="21"/>
        <v>99</v>
      </c>
      <c r="AE95" s="107">
        <f t="shared" si="22"/>
        <v>985</v>
      </c>
      <c r="AF95" s="95">
        <f t="shared" si="23"/>
        <v>1084</v>
      </c>
      <c r="AG95" s="11"/>
      <c r="AM95" s="4"/>
      <c r="AN95" s="4"/>
      <c r="AO95" s="4"/>
      <c r="AP95" s="4"/>
      <c r="AQ95" s="4"/>
      <c r="AS95" s="5"/>
      <c r="AU95" s="5"/>
      <c r="AW95" s="5"/>
      <c r="AX95" s="5"/>
      <c r="AY95" s="5"/>
      <c r="BA95" s="74"/>
      <c r="BB95" s="3"/>
      <c r="BC95" s="3"/>
    </row>
    <row r="96" spans="1:61" x14ac:dyDescent="0.25">
      <c r="A96" s="73">
        <v>92</v>
      </c>
      <c r="B96" s="21" t="s">
        <v>111</v>
      </c>
      <c r="C96" s="103">
        <v>0</v>
      </c>
      <c r="D96" s="103">
        <v>0</v>
      </c>
      <c r="E96" s="95">
        <f t="shared" si="12"/>
        <v>0</v>
      </c>
      <c r="F96" s="103">
        <v>0</v>
      </c>
      <c r="G96" s="103">
        <v>0</v>
      </c>
      <c r="H96" s="95">
        <f t="shared" si="13"/>
        <v>0</v>
      </c>
      <c r="I96" s="103">
        <v>0</v>
      </c>
      <c r="J96" s="103">
        <v>0</v>
      </c>
      <c r="K96" s="95">
        <f t="shared" si="14"/>
        <v>0</v>
      </c>
      <c r="L96" s="103">
        <v>0</v>
      </c>
      <c r="M96" s="103">
        <v>0</v>
      </c>
      <c r="N96" s="95">
        <f t="shared" si="15"/>
        <v>0</v>
      </c>
      <c r="O96" s="103">
        <v>0</v>
      </c>
      <c r="P96" s="103">
        <v>0</v>
      </c>
      <c r="Q96" s="95">
        <f t="shared" si="16"/>
        <v>0</v>
      </c>
      <c r="R96" s="103">
        <v>0</v>
      </c>
      <c r="S96" s="103">
        <v>0</v>
      </c>
      <c r="T96" s="95">
        <f t="shared" si="17"/>
        <v>0</v>
      </c>
      <c r="U96" s="103">
        <v>0</v>
      </c>
      <c r="V96" s="103">
        <v>105</v>
      </c>
      <c r="W96" s="95">
        <f t="shared" si="18"/>
        <v>105</v>
      </c>
      <c r="X96" s="103">
        <v>0</v>
      </c>
      <c r="Y96" s="103">
        <v>1</v>
      </c>
      <c r="Z96" s="95">
        <f t="shared" si="19"/>
        <v>1</v>
      </c>
      <c r="AA96" s="103">
        <v>0</v>
      </c>
      <c r="AB96" s="103">
        <v>0</v>
      </c>
      <c r="AC96" s="95">
        <f t="shared" si="20"/>
        <v>0</v>
      </c>
      <c r="AD96" s="107">
        <f t="shared" si="21"/>
        <v>0</v>
      </c>
      <c r="AE96" s="107">
        <f t="shared" si="22"/>
        <v>106</v>
      </c>
      <c r="AF96" s="95">
        <f t="shared" si="23"/>
        <v>106</v>
      </c>
      <c r="AG96" s="20"/>
      <c r="AM96" s="4"/>
      <c r="AN96" s="4"/>
      <c r="AO96" s="4"/>
      <c r="AP96" s="4"/>
      <c r="AQ96" s="4"/>
      <c r="AS96" s="5"/>
      <c r="AU96" s="5"/>
      <c r="AW96" s="5"/>
      <c r="AX96" s="5"/>
      <c r="AY96" s="5"/>
      <c r="BA96" s="74"/>
    </row>
    <row r="97" spans="1:55" x14ac:dyDescent="0.25">
      <c r="A97" s="73">
        <v>93</v>
      </c>
      <c r="B97" s="75" t="s">
        <v>112</v>
      </c>
      <c r="C97" s="103">
        <v>0</v>
      </c>
      <c r="D97" s="103">
        <v>0</v>
      </c>
      <c r="E97" s="95">
        <f t="shared" si="12"/>
        <v>0</v>
      </c>
      <c r="F97" s="103">
        <v>0</v>
      </c>
      <c r="G97" s="103">
        <v>0</v>
      </c>
      <c r="H97" s="95">
        <f t="shared" si="13"/>
        <v>0</v>
      </c>
      <c r="I97" s="103">
        <v>0</v>
      </c>
      <c r="J97" s="103">
        <v>0</v>
      </c>
      <c r="K97" s="95">
        <f t="shared" si="14"/>
        <v>0</v>
      </c>
      <c r="L97" s="103">
        <v>0</v>
      </c>
      <c r="M97" s="103">
        <v>0</v>
      </c>
      <c r="N97" s="95">
        <f t="shared" si="15"/>
        <v>0</v>
      </c>
      <c r="O97" s="103">
        <v>0</v>
      </c>
      <c r="P97" s="103">
        <v>0</v>
      </c>
      <c r="Q97" s="95">
        <f t="shared" si="16"/>
        <v>0</v>
      </c>
      <c r="R97" s="103">
        <v>0</v>
      </c>
      <c r="S97" s="103">
        <v>0</v>
      </c>
      <c r="T97" s="95">
        <f t="shared" si="17"/>
        <v>0</v>
      </c>
      <c r="U97" s="103">
        <v>120</v>
      </c>
      <c r="V97" s="103">
        <v>150</v>
      </c>
      <c r="W97" s="95">
        <f t="shared" si="18"/>
        <v>270</v>
      </c>
      <c r="X97" s="103">
        <v>36</v>
      </c>
      <c r="Y97" s="103">
        <v>161</v>
      </c>
      <c r="Z97" s="95">
        <f t="shared" si="19"/>
        <v>197</v>
      </c>
      <c r="AA97" s="103">
        <v>0</v>
      </c>
      <c r="AB97" s="103">
        <v>0</v>
      </c>
      <c r="AC97" s="95">
        <f t="shared" si="20"/>
        <v>0</v>
      </c>
      <c r="AD97" s="107">
        <f t="shared" si="21"/>
        <v>156</v>
      </c>
      <c r="AE97" s="107">
        <f t="shared" si="22"/>
        <v>311</v>
      </c>
      <c r="AF97" s="95">
        <f t="shared" si="23"/>
        <v>467</v>
      </c>
      <c r="AG97" s="20"/>
      <c r="AM97" s="4"/>
      <c r="AN97" s="4"/>
      <c r="AO97" s="4"/>
      <c r="AP97" s="4"/>
      <c r="AQ97" s="4"/>
      <c r="AS97" s="5"/>
      <c r="AU97" s="5"/>
      <c r="AW97" s="5"/>
      <c r="AX97" s="5"/>
      <c r="AY97" s="5"/>
      <c r="BA97" s="74"/>
      <c r="BB97" s="3"/>
      <c r="BC97" s="3"/>
    </row>
    <row r="98" spans="1:55" x14ac:dyDescent="0.25">
      <c r="A98" s="73">
        <v>94</v>
      </c>
      <c r="B98" s="21" t="s">
        <v>113</v>
      </c>
      <c r="C98" s="103">
        <v>0</v>
      </c>
      <c r="D98" s="103">
        <v>0</v>
      </c>
      <c r="E98" s="95">
        <f t="shared" si="12"/>
        <v>0</v>
      </c>
      <c r="F98" s="103">
        <v>0</v>
      </c>
      <c r="G98" s="103">
        <v>0</v>
      </c>
      <c r="H98" s="95">
        <f t="shared" si="13"/>
        <v>0</v>
      </c>
      <c r="I98" s="103">
        <v>0</v>
      </c>
      <c r="J98" s="103">
        <v>0</v>
      </c>
      <c r="K98" s="95">
        <f t="shared" si="14"/>
        <v>0</v>
      </c>
      <c r="L98" s="103">
        <v>0</v>
      </c>
      <c r="M98" s="103">
        <v>0</v>
      </c>
      <c r="N98" s="95">
        <f t="shared" si="15"/>
        <v>0</v>
      </c>
      <c r="O98" s="103">
        <v>0</v>
      </c>
      <c r="P98" s="103">
        <v>0</v>
      </c>
      <c r="Q98" s="95">
        <f t="shared" si="16"/>
        <v>0</v>
      </c>
      <c r="R98" s="103">
        <v>0</v>
      </c>
      <c r="S98" s="103">
        <v>0</v>
      </c>
      <c r="T98" s="95">
        <f t="shared" si="17"/>
        <v>0</v>
      </c>
      <c r="U98" s="103">
        <v>0</v>
      </c>
      <c r="V98" s="103">
        <v>50</v>
      </c>
      <c r="W98" s="95">
        <f t="shared" si="18"/>
        <v>50</v>
      </c>
      <c r="X98" s="103">
        <v>0</v>
      </c>
      <c r="Y98" s="103">
        <v>171</v>
      </c>
      <c r="Z98" s="95">
        <f t="shared" si="19"/>
        <v>171</v>
      </c>
      <c r="AA98" s="103">
        <v>0</v>
      </c>
      <c r="AB98" s="103">
        <v>0</v>
      </c>
      <c r="AC98" s="95">
        <f t="shared" si="20"/>
        <v>0</v>
      </c>
      <c r="AD98" s="107">
        <f t="shared" si="21"/>
        <v>0</v>
      </c>
      <c r="AE98" s="107">
        <f t="shared" si="22"/>
        <v>221</v>
      </c>
      <c r="AF98" s="95">
        <f t="shared" si="23"/>
        <v>221</v>
      </c>
      <c r="AG98" s="11"/>
      <c r="AM98" s="4"/>
      <c r="AN98" s="4"/>
      <c r="AO98" s="4"/>
      <c r="AP98" s="4"/>
      <c r="AQ98" s="4"/>
      <c r="AS98" s="5"/>
      <c r="AU98" s="5"/>
      <c r="AW98" s="5"/>
      <c r="AX98" s="5"/>
      <c r="AY98" s="5"/>
      <c r="BA98" s="74"/>
      <c r="BB98" s="3"/>
      <c r="BC98" s="3"/>
    </row>
    <row r="99" spans="1:55" x14ac:dyDescent="0.25">
      <c r="A99" s="73">
        <v>95</v>
      </c>
      <c r="B99" s="21" t="s">
        <v>114</v>
      </c>
      <c r="C99" s="103">
        <v>0</v>
      </c>
      <c r="D99" s="103">
        <v>0</v>
      </c>
      <c r="E99" s="95">
        <f t="shared" si="12"/>
        <v>0</v>
      </c>
      <c r="F99" s="103">
        <v>0</v>
      </c>
      <c r="G99" s="103">
        <v>0</v>
      </c>
      <c r="H99" s="95">
        <f t="shared" si="13"/>
        <v>0</v>
      </c>
      <c r="I99" s="103">
        <v>0</v>
      </c>
      <c r="J99" s="103">
        <v>0</v>
      </c>
      <c r="K99" s="95">
        <f t="shared" si="14"/>
        <v>0</v>
      </c>
      <c r="L99" s="103">
        <v>0</v>
      </c>
      <c r="M99" s="103">
        <v>64</v>
      </c>
      <c r="N99" s="95">
        <f t="shared" si="15"/>
        <v>64</v>
      </c>
      <c r="O99" s="103">
        <v>0</v>
      </c>
      <c r="P99" s="103">
        <v>0</v>
      </c>
      <c r="Q99" s="95">
        <f t="shared" si="16"/>
        <v>0</v>
      </c>
      <c r="R99" s="103">
        <v>0</v>
      </c>
      <c r="S99" s="103">
        <v>0</v>
      </c>
      <c r="T99" s="95">
        <f t="shared" si="17"/>
        <v>0</v>
      </c>
      <c r="U99" s="103">
        <v>0</v>
      </c>
      <c r="V99" s="103">
        <v>39</v>
      </c>
      <c r="W99" s="95">
        <f t="shared" si="18"/>
        <v>39</v>
      </c>
      <c r="X99" s="103">
        <v>0</v>
      </c>
      <c r="Y99" s="103">
        <v>0</v>
      </c>
      <c r="Z99" s="95">
        <f t="shared" si="19"/>
        <v>0</v>
      </c>
      <c r="AA99" s="103">
        <v>0</v>
      </c>
      <c r="AB99" s="103">
        <v>0</v>
      </c>
      <c r="AC99" s="95">
        <f t="shared" si="20"/>
        <v>0</v>
      </c>
      <c r="AD99" s="107">
        <f t="shared" si="21"/>
        <v>0</v>
      </c>
      <c r="AE99" s="107">
        <f t="shared" si="22"/>
        <v>103</v>
      </c>
      <c r="AF99" s="95">
        <f t="shared" si="23"/>
        <v>103</v>
      </c>
      <c r="AG99" s="11"/>
      <c r="AM99" s="4"/>
      <c r="AN99" s="4"/>
      <c r="AO99" s="4"/>
      <c r="AP99" s="4"/>
      <c r="AQ99" s="4"/>
      <c r="AS99" s="5"/>
      <c r="AU99" s="5"/>
      <c r="AW99" s="5"/>
      <c r="AX99" s="5"/>
      <c r="AY99" s="5"/>
      <c r="BA99" s="74"/>
    </row>
    <row r="100" spans="1:55" x14ac:dyDescent="0.25">
      <c r="A100" s="73">
        <v>96</v>
      </c>
      <c r="B100" s="21" t="s">
        <v>115</v>
      </c>
      <c r="C100" s="103">
        <v>0</v>
      </c>
      <c r="D100" s="103">
        <v>0</v>
      </c>
      <c r="E100" s="95">
        <f t="shared" si="12"/>
        <v>0</v>
      </c>
      <c r="F100" s="103">
        <v>0</v>
      </c>
      <c r="G100" s="103">
        <v>0</v>
      </c>
      <c r="H100" s="95">
        <f t="shared" si="13"/>
        <v>0</v>
      </c>
      <c r="I100" s="103">
        <v>0</v>
      </c>
      <c r="J100" s="103">
        <v>0</v>
      </c>
      <c r="K100" s="95">
        <f t="shared" si="14"/>
        <v>0</v>
      </c>
      <c r="L100" s="103">
        <v>10</v>
      </c>
      <c r="M100" s="103">
        <v>0</v>
      </c>
      <c r="N100" s="95">
        <f t="shared" si="15"/>
        <v>10</v>
      </c>
      <c r="O100" s="103">
        <v>0</v>
      </c>
      <c r="P100" s="103">
        <v>0</v>
      </c>
      <c r="Q100" s="95">
        <f t="shared" si="16"/>
        <v>0</v>
      </c>
      <c r="R100" s="103">
        <v>0</v>
      </c>
      <c r="S100" s="103">
        <v>0</v>
      </c>
      <c r="T100" s="95">
        <f t="shared" si="17"/>
        <v>0</v>
      </c>
      <c r="U100" s="103">
        <v>16</v>
      </c>
      <c r="V100" s="103">
        <v>223</v>
      </c>
      <c r="W100" s="95">
        <f t="shared" si="18"/>
        <v>239</v>
      </c>
      <c r="X100" s="103">
        <v>0</v>
      </c>
      <c r="Y100" s="103">
        <v>15</v>
      </c>
      <c r="Z100" s="95">
        <f t="shared" si="19"/>
        <v>15</v>
      </c>
      <c r="AA100" s="103">
        <v>0</v>
      </c>
      <c r="AB100" s="103">
        <v>0</v>
      </c>
      <c r="AC100" s="95">
        <f t="shared" si="20"/>
        <v>0</v>
      </c>
      <c r="AD100" s="107">
        <f t="shared" si="21"/>
        <v>26</v>
      </c>
      <c r="AE100" s="107">
        <f t="shared" si="22"/>
        <v>238</v>
      </c>
      <c r="AF100" s="95">
        <f t="shared" si="23"/>
        <v>264</v>
      </c>
      <c r="AG100" s="20"/>
      <c r="AM100" s="4"/>
      <c r="AN100" s="4"/>
      <c r="AO100" s="4"/>
      <c r="AP100" s="4"/>
      <c r="AQ100" s="4"/>
      <c r="AS100" s="5"/>
      <c r="AU100" s="5"/>
      <c r="AW100" s="5"/>
      <c r="AX100" s="5"/>
      <c r="AY100" s="5"/>
      <c r="BA100" s="74"/>
    </row>
    <row r="101" spans="1:55" x14ac:dyDescent="0.25">
      <c r="A101" s="73">
        <v>97</v>
      </c>
      <c r="B101" s="75" t="s">
        <v>116</v>
      </c>
      <c r="C101" s="103">
        <v>0</v>
      </c>
      <c r="D101" s="103">
        <v>0</v>
      </c>
      <c r="E101" s="95">
        <f t="shared" si="12"/>
        <v>0</v>
      </c>
      <c r="F101" s="103">
        <v>0</v>
      </c>
      <c r="G101" s="103">
        <v>0</v>
      </c>
      <c r="H101" s="95">
        <f t="shared" si="13"/>
        <v>0</v>
      </c>
      <c r="I101" s="103">
        <v>0</v>
      </c>
      <c r="J101" s="103">
        <v>0</v>
      </c>
      <c r="K101" s="95">
        <f t="shared" si="14"/>
        <v>0</v>
      </c>
      <c r="L101" s="103">
        <v>0</v>
      </c>
      <c r="M101" s="103">
        <v>0</v>
      </c>
      <c r="N101" s="95">
        <f t="shared" si="15"/>
        <v>0</v>
      </c>
      <c r="O101" s="103">
        <v>0</v>
      </c>
      <c r="P101" s="103">
        <v>0</v>
      </c>
      <c r="Q101" s="95">
        <f t="shared" si="16"/>
        <v>0</v>
      </c>
      <c r="R101" s="103">
        <v>0</v>
      </c>
      <c r="S101" s="103">
        <v>0</v>
      </c>
      <c r="T101" s="95">
        <f t="shared" si="17"/>
        <v>0</v>
      </c>
      <c r="U101" s="103">
        <v>73</v>
      </c>
      <c r="V101" s="103">
        <v>911</v>
      </c>
      <c r="W101" s="95">
        <f t="shared" si="18"/>
        <v>984</v>
      </c>
      <c r="X101" s="103">
        <v>8</v>
      </c>
      <c r="Y101" s="103">
        <v>305</v>
      </c>
      <c r="Z101" s="95">
        <f t="shared" si="19"/>
        <v>313</v>
      </c>
      <c r="AA101" s="103">
        <v>0</v>
      </c>
      <c r="AB101" s="103">
        <v>0</v>
      </c>
      <c r="AC101" s="95">
        <f t="shared" si="20"/>
        <v>0</v>
      </c>
      <c r="AD101" s="107">
        <f t="shared" si="21"/>
        <v>81</v>
      </c>
      <c r="AE101" s="107">
        <f t="shared" si="22"/>
        <v>1216</v>
      </c>
      <c r="AF101" s="95">
        <f t="shared" si="23"/>
        <v>1297</v>
      </c>
      <c r="AG101" s="11"/>
      <c r="AM101" s="4"/>
      <c r="AN101" s="4"/>
      <c r="AO101" s="4"/>
      <c r="AP101" s="4"/>
      <c r="AQ101" s="4"/>
      <c r="AS101" s="5"/>
      <c r="AU101" s="5"/>
      <c r="AW101" s="5"/>
      <c r="AX101" s="5"/>
      <c r="AY101" s="5"/>
      <c r="BA101" s="74"/>
      <c r="BB101" s="3"/>
      <c r="BC101" s="3"/>
    </row>
    <row r="102" spans="1:55" x14ac:dyDescent="0.25">
      <c r="A102" s="73">
        <v>98</v>
      </c>
      <c r="B102" s="21" t="s">
        <v>117</v>
      </c>
      <c r="C102" s="103">
        <v>0</v>
      </c>
      <c r="D102" s="103">
        <v>0</v>
      </c>
      <c r="E102" s="95">
        <f t="shared" si="12"/>
        <v>0</v>
      </c>
      <c r="F102" s="103">
        <v>0</v>
      </c>
      <c r="G102" s="103">
        <v>0</v>
      </c>
      <c r="H102" s="95">
        <f t="shared" si="13"/>
        <v>0</v>
      </c>
      <c r="I102" s="103">
        <v>0</v>
      </c>
      <c r="J102" s="103">
        <v>0</v>
      </c>
      <c r="K102" s="95">
        <f t="shared" si="14"/>
        <v>0</v>
      </c>
      <c r="L102" s="103">
        <v>0</v>
      </c>
      <c r="M102" s="103">
        <v>0</v>
      </c>
      <c r="N102" s="95">
        <f t="shared" si="15"/>
        <v>0</v>
      </c>
      <c r="O102" s="103">
        <v>0</v>
      </c>
      <c r="P102" s="103">
        <v>25</v>
      </c>
      <c r="Q102" s="95">
        <f t="shared" si="16"/>
        <v>25</v>
      </c>
      <c r="R102" s="103">
        <v>0</v>
      </c>
      <c r="S102" s="103">
        <v>0</v>
      </c>
      <c r="T102" s="95">
        <f t="shared" si="17"/>
        <v>0</v>
      </c>
      <c r="U102" s="103">
        <v>0</v>
      </c>
      <c r="V102" s="103">
        <v>20</v>
      </c>
      <c r="W102" s="95">
        <f t="shared" si="18"/>
        <v>20</v>
      </c>
      <c r="X102" s="103">
        <v>0</v>
      </c>
      <c r="Y102" s="103">
        <v>285</v>
      </c>
      <c r="Z102" s="95">
        <f t="shared" si="19"/>
        <v>285</v>
      </c>
      <c r="AA102" s="103">
        <v>0</v>
      </c>
      <c r="AB102" s="103">
        <v>0</v>
      </c>
      <c r="AC102" s="95">
        <f t="shared" si="20"/>
        <v>0</v>
      </c>
      <c r="AD102" s="107">
        <f t="shared" si="21"/>
        <v>0</v>
      </c>
      <c r="AE102" s="107">
        <f t="shared" si="22"/>
        <v>330</v>
      </c>
      <c r="AF102" s="95">
        <f t="shared" si="23"/>
        <v>330</v>
      </c>
      <c r="AG102" s="11"/>
      <c r="AM102" s="4"/>
      <c r="AN102" s="4"/>
      <c r="AO102" s="4"/>
      <c r="AP102" s="4"/>
      <c r="AQ102" s="4"/>
      <c r="AS102" s="5"/>
      <c r="AU102" s="5"/>
      <c r="AW102" s="5"/>
      <c r="AX102" s="5"/>
      <c r="AY102" s="5"/>
      <c r="BA102" s="74"/>
    </row>
    <row r="103" spans="1:55" x14ac:dyDescent="0.25">
      <c r="A103" s="73">
        <v>99</v>
      </c>
      <c r="B103" s="75" t="s">
        <v>118</v>
      </c>
      <c r="C103" s="103">
        <v>0</v>
      </c>
      <c r="D103" s="103">
        <v>0</v>
      </c>
      <c r="E103" s="95">
        <f t="shared" si="12"/>
        <v>0</v>
      </c>
      <c r="F103" s="103">
        <v>0</v>
      </c>
      <c r="G103" s="103">
        <v>0</v>
      </c>
      <c r="H103" s="95">
        <f t="shared" si="13"/>
        <v>0</v>
      </c>
      <c r="I103" s="103">
        <v>0</v>
      </c>
      <c r="J103" s="103">
        <v>0</v>
      </c>
      <c r="K103" s="95">
        <f t="shared" si="14"/>
        <v>0</v>
      </c>
      <c r="L103" s="103">
        <v>0</v>
      </c>
      <c r="M103" s="103">
        <v>0</v>
      </c>
      <c r="N103" s="95">
        <f t="shared" si="15"/>
        <v>0</v>
      </c>
      <c r="O103" s="103">
        <v>0</v>
      </c>
      <c r="P103" s="103">
        <v>2</v>
      </c>
      <c r="Q103" s="95">
        <f t="shared" si="16"/>
        <v>2</v>
      </c>
      <c r="R103" s="103">
        <v>0</v>
      </c>
      <c r="S103" s="103">
        <v>0</v>
      </c>
      <c r="T103" s="95">
        <f t="shared" si="17"/>
        <v>0</v>
      </c>
      <c r="U103" s="103">
        <v>18</v>
      </c>
      <c r="V103" s="103">
        <v>0</v>
      </c>
      <c r="W103" s="95">
        <f t="shared" si="18"/>
        <v>18</v>
      </c>
      <c r="X103" s="103">
        <v>0</v>
      </c>
      <c r="Y103" s="103">
        <v>143</v>
      </c>
      <c r="Z103" s="95">
        <f t="shared" si="19"/>
        <v>143</v>
      </c>
      <c r="AA103" s="103">
        <v>0</v>
      </c>
      <c r="AB103" s="103">
        <v>0</v>
      </c>
      <c r="AC103" s="95">
        <f t="shared" si="20"/>
        <v>0</v>
      </c>
      <c r="AD103" s="107">
        <f t="shared" si="21"/>
        <v>18</v>
      </c>
      <c r="AE103" s="107">
        <f t="shared" si="22"/>
        <v>145</v>
      </c>
      <c r="AF103" s="95">
        <f t="shared" si="23"/>
        <v>163</v>
      </c>
      <c r="AG103" s="11"/>
      <c r="AM103" s="4"/>
      <c r="AN103" s="4"/>
      <c r="AO103" s="4"/>
      <c r="AP103" s="4"/>
      <c r="AQ103" s="4"/>
      <c r="AS103" s="5"/>
      <c r="AU103" s="5"/>
      <c r="AW103" s="5"/>
      <c r="AX103" s="5"/>
      <c r="AY103" s="5"/>
      <c r="BA103" s="74"/>
      <c r="BB103" s="3"/>
      <c r="BC103" s="3"/>
    </row>
    <row r="104" spans="1:55" x14ac:dyDescent="0.25">
      <c r="A104" s="73">
        <v>100</v>
      </c>
      <c r="B104" s="75" t="s">
        <v>119</v>
      </c>
      <c r="C104" s="103">
        <v>0</v>
      </c>
      <c r="D104" s="103">
        <v>0</v>
      </c>
      <c r="E104" s="95">
        <f t="shared" si="12"/>
        <v>0</v>
      </c>
      <c r="F104" s="103">
        <v>0</v>
      </c>
      <c r="G104" s="103">
        <v>0</v>
      </c>
      <c r="H104" s="95">
        <f t="shared" si="13"/>
        <v>0</v>
      </c>
      <c r="I104" s="103">
        <v>0</v>
      </c>
      <c r="J104" s="103">
        <v>0</v>
      </c>
      <c r="K104" s="95">
        <f t="shared" si="14"/>
        <v>0</v>
      </c>
      <c r="L104" s="103">
        <v>0</v>
      </c>
      <c r="M104" s="103">
        <v>0</v>
      </c>
      <c r="N104" s="95">
        <f t="shared" si="15"/>
        <v>0</v>
      </c>
      <c r="O104" s="103">
        <v>8</v>
      </c>
      <c r="P104" s="103">
        <v>0</v>
      </c>
      <c r="Q104" s="95">
        <f t="shared" si="16"/>
        <v>8</v>
      </c>
      <c r="R104" s="103">
        <v>0</v>
      </c>
      <c r="S104" s="103">
        <v>0</v>
      </c>
      <c r="T104" s="95">
        <f t="shared" si="17"/>
        <v>0</v>
      </c>
      <c r="U104" s="103">
        <v>42</v>
      </c>
      <c r="V104" s="103">
        <v>242</v>
      </c>
      <c r="W104" s="95">
        <f t="shared" si="18"/>
        <v>284</v>
      </c>
      <c r="X104" s="103">
        <v>4</v>
      </c>
      <c r="Y104" s="103">
        <v>38</v>
      </c>
      <c r="Z104" s="95">
        <f t="shared" si="19"/>
        <v>42</v>
      </c>
      <c r="AA104" s="103">
        <v>1</v>
      </c>
      <c r="AB104" s="103">
        <v>0</v>
      </c>
      <c r="AC104" s="95">
        <f t="shared" si="20"/>
        <v>1</v>
      </c>
      <c r="AD104" s="107">
        <f t="shared" si="21"/>
        <v>55</v>
      </c>
      <c r="AE104" s="107">
        <f t="shared" si="22"/>
        <v>280</v>
      </c>
      <c r="AF104" s="95">
        <f t="shared" si="23"/>
        <v>335</v>
      </c>
      <c r="AG104" s="11"/>
      <c r="AM104" s="4"/>
      <c r="AN104" s="4"/>
      <c r="AO104" s="4"/>
      <c r="AP104" s="4"/>
      <c r="AQ104" s="4"/>
      <c r="AS104" s="5"/>
      <c r="AU104" s="5"/>
      <c r="AW104" s="5"/>
      <c r="AX104" s="5"/>
      <c r="AY104" s="5"/>
      <c r="BA104" s="74"/>
    </row>
    <row r="105" spans="1:55" x14ac:dyDescent="0.25">
      <c r="A105" s="73">
        <v>101</v>
      </c>
      <c r="B105" s="21" t="s">
        <v>120</v>
      </c>
      <c r="C105" s="103">
        <v>0</v>
      </c>
      <c r="D105" s="103">
        <v>0</v>
      </c>
      <c r="E105" s="95">
        <f t="shared" si="12"/>
        <v>0</v>
      </c>
      <c r="F105" s="103">
        <v>0</v>
      </c>
      <c r="G105" s="103">
        <v>0</v>
      </c>
      <c r="H105" s="95">
        <f t="shared" si="13"/>
        <v>0</v>
      </c>
      <c r="I105" s="103">
        <v>0</v>
      </c>
      <c r="J105" s="103">
        <v>0</v>
      </c>
      <c r="K105" s="95">
        <f t="shared" si="14"/>
        <v>0</v>
      </c>
      <c r="L105" s="103">
        <v>0</v>
      </c>
      <c r="M105" s="103">
        <v>0</v>
      </c>
      <c r="N105" s="95">
        <f t="shared" si="15"/>
        <v>0</v>
      </c>
      <c r="O105" s="103">
        <v>0</v>
      </c>
      <c r="P105" s="103">
        <v>0</v>
      </c>
      <c r="Q105" s="95">
        <f t="shared" si="16"/>
        <v>0</v>
      </c>
      <c r="R105" s="103">
        <v>0</v>
      </c>
      <c r="S105" s="103">
        <v>0</v>
      </c>
      <c r="T105" s="95">
        <f t="shared" si="17"/>
        <v>0</v>
      </c>
      <c r="U105" s="103">
        <v>2</v>
      </c>
      <c r="V105" s="103">
        <v>77</v>
      </c>
      <c r="W105" s="95">
        <f t="shared" si="18"/>
        <v>79</v>
      </c>
      <c r="X105" s="103">
        <v>0</v>
      </c>
      <c r="Y105" s="103">
        <v>26</v>
      </c>
      <c r="Z105" s="95">
        <f t="shared" si="19"/>
        <v>26</v>
      </c>
      <c r="AA105" s="103">
        <v>0</v>
      </c>
      <c r="AB105" s="103">
        <v>0</v>
      </c>
      <c r="AC105" s="95">
        <f t="shared" si="20"/>
        <v>0</v>
      </c>
      <c r="AD105" s="107">
        <f t="shared" si="21"/>
        <v>2</v>
      </c>
      <c r="AE105" s="107">
        <f t="shared" si="22"/>
        <v>103</v>
      </c>
      <c r="AF105" s="95">
        <f t="shared" si="23"/>
        <v>105</v>
      </c>
      <c r="AG105" s="11"/>
      <c r="AM105" s="4"/>
      <c r="AN105" s="4"/>
      <c r="AO105" s="4"/>
      <c r="AP105" s="4"/>
      <c r="AQ105" s="4"/>
      <c r="AS105" s="5"/>
      <c r="AU105" s="5"/>
      <c r="AW105" s="5"/>
      <c r="AX105" s="5"/>
      <c r="AY105" s="5"/>
      <c r="BA105" s="74"/>
    </row>
    <row r="106" spans="1:55" x14ac:dyDescent="0.25">
      <c r="A106" s="73">
        <v>102</v>
      </c>
      <c r="B106" s="21" t="s">
        <v>121</v>
      </c>
      <c r="C106" s="103">
        <v>0</v>
      </c>
      <c r="D106" s="103">
        <v>0</v>
      </c>
      <c r="E106" s="95">
        <f t="shared" si="12"/>
        <v>0</v>
      </c>
      <c r="F106" s="103">
        <v>0</v>
      </c>
      <c r="G106" s="103">
        <v>0</v>
      </c>
      <c r="H106" s="95">
        <f t="shared" si="13"/>
        <v>0</v>
      </c>
      <c r="I106" s="103">
        <v>0</v>
      </c>
      <c r="J106" s="103">
        <v>0</v>
      </c>
      <c r="K106" s="95">
        <f t="shared" si="14"/>
        <v>0</v>
      </c>
      <c r="L106" s="103">
        <v>13</v>
      </c>
      <c r="M106" s="103">
        <v>0</v>
      </c>
      <c r="N106" s="95">
        <f t="shared" si="15"/>
        <v>13</v>
      </c>
      <c r="O106" s="103">
        <v>0</v>
      </c>
      <c r="P106" s="103">
        <v>44</v>
      </c>
      <c r="Q106" s="95">
        <f t="shared" si="16"/>
        <v>44</v>
      </c>
      <c r="R106" s="103">
        <v>0</v>
      </c>
      <c r="S106" s="103">
        <v>0</v>
      </c>
      <c r="T106" s="95">
        <f t="shared" si="17"/>
        <v>0</v>
      </c>
      <c r="U106" s="103">
        <v>18</v>
      </c>
      <c r="V106" s="103">
        <v>129</v>
      </c>
      <c r="W106" s="95">
        <f t="shared" si="18"/>
        <v>147</v>
      </c>
      <c r="X106" s="103">
        <v>14</v>
      </c>
      <c r="Y106" s="103">
        <v>30</v>
      </c>
      <c r="Z106" s="95">
        <f t="shared" si="19"/>
        <v>44</v>
      </c>
      <c r="AA106" s="103">
        <v>0</v>
      </c>
      <c r="AB106" s="103">
        <v>0</v>
      </c>
      <c r="AC106" s="95">
        <f t="shared" si="20"/>
        <v>0</v>
      </c>
      <c r="AD106" s="107">
        <f t="shared" si="21"/>
        <v>45</v>
      </c>
      <c r="AE106" s="107">
        <f t="shared" si="22"/>
        <v>203</v>
      </c>
      <c r="AF106" s="95">
        <f t="shared" si="23"/>
        <v>248</v>
      </c>
      <c r="AG106" s="11"/>
      <c r="AM106" s="4"/>
      <c r="AN106" s="4"/>
      <c r="AO106" s="4"/>
      <c r="AP106" s="4"/>
      <c r="AQ106" s="4"/>
      <c r="AS106" s="5"/>
      <c r="AU106" s="5"/>
      <c r="AW106" s="5"/>
      <c r="AX106" s="5"/>
      <c r="AY106" s="5"/>
      <c r="BA106" s="74"/>
    </row>
    <row r="107" spans="1:55" x14ac:dyDescent="0.25">
      <c r="A107" s="73">
        <v>103</v>
      </c>
      <c r="B107" s="21" t="s">
        <v>122</v>
      </c>
      <c r="C107" s="103">
        <v>0</v>
      </c>
      <c r="D107" s="103">
        <v>1</v>
      </c>
      <c r="E107" s="95">
        <f t="shared" si="12"/>
        <v>1</v>
      </c>
      <c r="F107" s="103">
        <v>0</v>
      </c>
      <c r="G107" s="103">
        <v>0</v>
      </c>
      <c r="H107" s="95">
        <f t="shared" si="13"/>
        <v>0</v>
      </c>
      <c r="I107" s="103">
        <v>0</v>
      </c>
      <c r="J107" s="103">
        <v>0</v>
      </c>
      <c r="K107" s="95">
        <f t="shared" si="14"/>
        <v>0</v>
      </c>
      <c r="L107" s="103">
        <v>0</v>
      </c>
      <c r="M107" s="103">
        <v>0</v>
      </c>
      <c r="N107" s="95">
        <f t="shared" si="15"/>
        <v>0</v>
      </c>
      <c r="O107" s="103">
        <v>0</v>
      </c>
      <c r="P107" s="103">
        <v>16</v>
      </c>
      <c r="Q107" s="95">
        <f t="shared" si="16"/>
        <v>16</v>
      </c>
      <c r="R107" s="103">
        <v>0</v>
      </c>
      <c r="S107" s="103">
        <v>54</v>
      </c>
      <c r="T107" s="95">
        <f t="shared" si="17"/>
        <v>54</v>
      </c>
      <c r="U107" s="103">
        <v>5</v>
      </c>
      <c r="V107" s="103">
        <v>0</v>
      </c>
      <c r="W107" s="95">
        <f t="shared" si="18"/>
        <v>5</v>
      </c>
      <c r="X107" s="103">
        <v>5</v>
      </c>
      <c r="Y107" s="103">
        <v>14</v>
      </c>
      <c r="Z107" s="95">
        <f t="shared" si="19"/>
        <v>19</v>
      </c>
      <c r="AA107" s="103">
        <v>0</v>
      </c>
      <c r="AB107" s="103">
        <v>0</v>
      </c>
      <c r="AC107" s="95">
        <f t="shared" si="20"/>
        <v>0</v>
      </c>
      <c r="AD107" s="107">
        <f t="shared" si="21"/>
        <v>10</v>
      </c>
      <c r="AE107" s="107">
        <f t="shared" si="22"/>
        <v>85</v>
      </c>
      <c r="AF107" s="95">
        <f t="shared" si="23"/>
        <v>95</v>
      </c>
      <c r="AG107" s="20"/>
      <c r="AM107" s="4"/>
      <c r="AN107" s="4"/>
      <c r="AO107" s="4"/>
      <c r="AP107" s="4"/>
      <c r="AQ107" s="4"/>
      <c r="AS107" s="5"/>
      <c r="AU107" s="5"/>
      <c r="AW107" s="5"/>
      <c r="AX107" s="5"/>
      <c r="AY107" s="5"/>
      <c r="BA107" s="74"/>
    </row>
    <row r="108" spans="1:55" x14ac:dyDescent="0.25">
      <c r="A108" s="73">
        <v>104</v>
      </c>
      <c r="B108" s="21" t="s">
        <v>123</v>
      </c>
      <c r="C108" s="103">
        <v>0</v>
      </c>
      <c r="D108" s="103">
        <v>0</v>
      </c>
      <c r="E108" s="95">
        <f t="shared" si="12"/>
        <v>0</v>
      </c>
      <c r="F108" s="103">
        <v>0</v>
      </c>
      <c r="G108" s="103">
        <v>0</v>
      </c>
      <c r="H108" s="95">
        <f t="shared" si="13"/>
        <v>0</v>
      </c>
      <c r="I108" s="103">
        <v>0</v>
      </c>
      <c r="J108" s="103">
        <v>0</v>
      </c>
      <c r="K108" s="95">
        <f t="shared" si="14"/>
        <v>0</v>
      </c>
      <c r="L108" s="103">
        <v>0</v>
      </c>
      <c r="M108" s="103">
        <v>0</v>
      </c>
      <c r="N108" s="95">
        <f t="shared" si="15"/>
        <v>0</v>
      </c>
      <c r="O108" s="103">
        <v>0</v>
      </c>
      <c r="P108" s="103">
        <v>0</v>
      </c>
      <c r="Q108" s="95">
        <f t="shared" si="16"/>
        <v>0</v>
      </c>
      <c r="R108" s="103">
        <v>0</v>
      </c>
      <c r="S108" s="103">
        <v>0</v>
      </c>
      <c r="T108" s="95">
        <f t="shared" si="17"/>
        <v>0</v>
      </c>
      <c r="U108" s="103">
        <v>0</v>
      </c>
      <c r="V108" s="103">
        <v>0</v>
      </c>
      <c r="W108" s="95">
        <f t="shared" si="18"/>
        <v>0</v>
      </c>
      <c r="X108" s="103">
        <v>0</v>
      </c>
      <c r="Y108" s="103">
        <v>290</v>
      </c>
      <c r="Z108" s="95">
        <f t="shared" si="19"/>
        <v>290</v>
      </c>
      <c r="AA108" s="103">
        <v>0</v>
      </c>
      <c r="AB108" s="103">
        <v>208</v>
      </c>
      <c r="AC108" s="95">
        <f t="shared" si="20"/>
        <v>208</v>
      </c>
      <c r="AD108" s="107">
        <f t="shared" si="21"/>
        <v>0</v>
      </c>
      <c r="AE108" s="107">
        <f t="shared" si="22"/>
        <v>498</v>
      </c>
      <c r="AF108" s="95">
        <f t="shared" si="23"/>
        <v>498</v>
      </c>
      <c r="AG108" s="20"/>
      <c r="AM108" s="4"/>
      <c r="AN108" s="4"/>
      <c r="AO108" s="4"/>
      <c r="AP108" s="4"/>
      <c r="AQ108" s="4"/>
      <c r="AS108" s="5"/>
      <c r="AU108" s="5"/>
      <c r="AW108" s="5"/>
      <c r="AX108" s="5"/>
      <c r="AY108" s="5"/>
      <c r="BA108" s="74"/>
    </row>
    <row r="109" spans="1:55" x14ac:dyDescent="0.25">
      <c r="A109" s="73">
        <v>105</v>
      </c>
      <c r="B109" s="21" t="s">
        <v>124</v>
      </c>
      <c r="C109" s="103">
        <v>0</v>
      </c>
      <c r="D109" s="103">
        <v>0</v>
      </c>
      <c r="E109" s="95">
        <f t="shared" si="12"/>
        <v>0</v>
      </c>
      <c r="F109" s="103">
        <v>0</v>
      </c>
      <c r="G109" s="103">
        <v>0</v>
      </c>
      <c r="H109" s="95">
        <f t="shared" si="13"/>
        <v>0</v>
      </c>
      <c r="I109" s="103">
        <v>0</v>
      </c>
      <c r="J109" s="103">
        <v>0</v>
      </c>
      <c r="K109" s="95">
        <f t="shared" si="14"/>
        <v>0</v>
      </c>
      <c r="L109" s="103">
        <v>0</v>
      </c>
      <c r="M109" s="103">
        <v>0</v>
      </c>
      <c r="N109" s="95">
        <f t="shared" si="15"/>
        <v>0</v>
      </c>
      <c r="O109" s="103">
        <v>0</v>
      </c>
      <c r="P109" s="103">
        <v>0</v>
      </c>
      <c r="Q109" s="95">
        <f t="shared" si="16"/>
        <v>0</v>
      </c>
      <c r="R109" s="103">
        <v>38</v>
      </c>
      <c r="S109" s="103">
        <v>62</v>
      </c>
      <c r="T109" s="95">
        <f t="shared" si="17"/>
        <v>100</v>
      </c>
      <c r="U109" s="103">
        <v>4</v>
      </c>
      <c r="V109" s="103">
        <v>89</v>
      </c>
      <c r="W109" s="95">
        <f t="shared" si="18"/>
        <v>93</v>
      </c>
      <c r="X109" s="103">
        <v>0</v>
      </c>
      <c r="Y109" s="103">
        <v>0</v>
      </c>
      <c r="Z109" s="95">
        <f t="shared" si="19"/>
        <v>0</v>
      </c>
      <c r="AA109" s="103">
        <v>0</v>
      </c>
      <c r="AB109" s="103">
        <v>0</v>
      </c>
      <c r="AC109" s="95">
        <f t="shared" si="20"/>
        <v>0</v>
      </c>
      <c r="AD109" s="107">
        <f t="shared" si="21"/>
        <v>42</v>
      </c>
      <c r="AE109" s="107">
        <f t="shared" si="22"/>
        <v>151</v>
      </c>
      <c r="AF109" s="95">
        <f t="shared" si="23"/>
        <v>193</v>
      </c>
      <c r="AG109" s="11"/>
      <c r="AM109" s="4"/>
      <c r="AN109" s="4"/>
      <c r="AO109" s="4"/>
      <c r="AP109" s="4"/>
      <c r="AQ109" s="4"/>
      <c r="AS109" s="5"/>
      <c r="AU109" s="5"/>
      <c r="AW109" s="5"/>
      <c r="AX109" s="5"/>
      <c r="AY109" s="5"/>
      <c r="BA109" s="74"/>
    </row>
    <row r="110" spans="1:55" x14ac:dyDescent="0.25">
      <c r="A110" s="73">
        <v>106</v>
      </c>
      <c r="B110" s="21" t="s">
        <v>125</v>
      </c>
      <c r="C110" s="103">
        <v>0</v>
      </c>
      <c r="D110" s="103">
        <v>0</v>
      </c>
      <c r="E110" s="95">
        <f t="shared" si="12"/>
        <v>0</v>
      </c>
      <c r="F110" s="103">
        <v>0</v>
      </c>
      <c r="G110" s="103">
        <v>0</v>
      </c>
      <c r="H110" s="95">
        <f t="shared" si="13"/>
        <v>0</v>
      </c>
      <c r="I110" s="103">
        <v>0</v>
      </c>
      <c r="J110" s="103">
        <v>0</v>
      </c>
      <c r="K110" s="95">
        <f t="shared" si="14"/>
        <v>0</v>
      </c>
      <c r="L110" s="103">
        <v>0</v>
      </c>
      <c r="M110" s="103">
        <v>0</v>
      </c>
      <c r="N110" s="95">
        <f t="shared" si="15"/>
        <v>0</v>
      </c>
      <c r="O110" s="103">
        <v>0</v>
      </c>
      <c r="P110" s="103">
        <v>0</v>
      </c>
      <c r="Q110" s="95">
        <f t="shared" si="16"/>
        <v>0</v>
      </c>
      <c r="R110" s="103">
        <v>0</v>
      </c>
      <c r="S110" s="103">
        <v>0</v>
      </c>
      <c r="T110" s="95">
        <f t="shared" si="17"/>
        <v>0</v>
      </c>
      <c r="U110" s="103">
        <v>24</v>
      </c>
      <c r="V110" s="103">
        <v>85</v>
      </c>
      <c r="W110" s="95">
        <f t="shared" si="18"/>
        <v>109</v>
      </c>
      <c r="X110" s="103">
        <v>3</v>
      </c>
      <c r="Y110" s="103">
        <v>32</v>
      </c>
      <c r="Z110" s="95">
        <f t="shared" si="19"/>
        <v>35</v>
      </c>
      <c r="AA110" s="103">
        <v>0</v>
      </c>
      <c r="AB110" s="103">
        <v>0</v>
      </c>
      <c r="AC110" s="95">
        <f t="shared" si="20"/>
        <v>0</v>
      </c>
      <c r="AD110" s="107">
        <f t="shared" si="21"/>
        <v>27</v>
      </c>
      <c r="AE110" s="107">
        <f t="shared" si="22"/>
        <v>117</v>
      </c>
      <c r="AF110" s="95">
        <f t="shared" si="23"/>
        <v>144</v>
      </c>
      <c r="AG110" s="11"/>
      <c r="AM110" s="4"/>
      <c r="AN110" s="4"/>
      <c r="AO110" s="4"/>
      <c r="AP110" s="4"/>
      <c r="AQ110" s="4"/>
      <c r="AS110" s="5"/>
      <c r="AU110" s="5"/>
      <c r="AW110" s="5"/>
      <c r="AX110" s="5"/>
      <c r="AY110" s="5"/>
      <c r="BA110" s="74"/>
    </row>
    <row r="111" spans="1:55" x14ac:dyDescent="0.25">
      <c r="A111" s="73">
        <v>107</v>
      </c>
      <c r="B111" s="21" t="s">
        <v>126</v>
      </c>
      <c r="C111" s="103">
        <v>0</v>
      </c>
      <c r="D111" s="103">
        <v>0</v>
      </c>
      <c r="E111" s="95">
        <f t="shared" si="12"/>
        <v>0</v>
      </c>
      <c r="F111" s="103">
        <v>0</v>
      </c>
      <c r="G111" s="103">
        <v>0</v>
      </c>
      <c r="H111" s="95">
        <f t="shared" si="13"/>
        <v>0</v>
      </c>
      <c r="I111" s="103">
        <v>0</v>
      </c>
      <c r="J111" s="103">
        <v>0</v>
      </c>
      <c r="K111" s="95">
        <f t="shared" si="14"/>
        <v>0</v>
      </c>
      <c r="L111" s="103">
        <v>0</v>
      </c>
      <c r="M111" s="103">
        <v>0</v>
      </c>
      <c r="N111" s="95">
        <f t="shared" si="15"/>
        <v>0</v>
      </c>
      <c r="O111" s="103">
        <v>0</v>
      </c>
      <c r="P111" s="103">
        <v>1</v>
      </c>
      <c r="Q111" s="95">
        <f t="shared" si="16"/>
        <v>1</v>
      </c>
      <c r="R111" s="103">
        <v>0</v>
      </c>
      <c r="S111" s="103">
        <v>0</v>
      </c>
      <c r="T111" s="95">
        <f t="shared" si="17"/>
        <v>0</v>
      </c>
      <c r="U111" s="103">
        <v>11</v>
      </c>
      <c r="V111" s="103">
        <v>187</v>
      </c>
      <c r="W111" s="95">
        <f t="shared" si="18"/>
        <v>198</v>
      </c>
      <c r="X111" s="103">
        <v>0</v>
      </c>
      <c r="Y111" s="103">
        <v>43</v>
      </c>
      <c r="Z111" s="95">
        <f t="shared" si="19"/>
        <v>43</v>
      </c>
      <c r="AA111" s="103">
        <v>0</v>
      </c>
      <c r="AB111" s="103">
        <v>33</v>
      </c>
      <c r="AC111" s="95">
        <f t="shared" si="20"/>
        <v>33</v>
      </c>
      <c r="AD111" s="107">
        <f t="shared" si="21"/>
        <v>11</v>
      </c>
      <c r="AE111" s="107">
        <f t="shared" si="22"/>
        <v>264</v>
      </c>
      <c r="AF111" s="95">
        <f t="shared" si="23"/>
        <v>275</v>
      </c>
      <c r="AG111" s="11"/>
      <c r="AM111" s="4"/>
      <c r="AN111" s="4"/>
      <c r="AO111" s="4"/>
      <c r="AP111" s="4"/>
      <c r="AQ111" s="4"/>
      <c r="AS111" s="5"/>
      <c r="AU111" s="5"/>
      <c r="AW111" s="5"/>
      <c r="AX111" s="5"/>
      <c r="AY111" s="5"/>
      <c r="BA111" s="74"/>
    </row>
    <row r="112" spans="1:55" x14ac:dyDescent="0.25">
      <c r="A112" s="73">
        <v>108</v>
      </c>
      <c r="B112" s="21" t="s">
        <v>127</v>
      </c>
      <c r="C112" s="103">
        <v>0</v>
      </c>
      <c r="D112" s="103">
        <v>0</v>
      </c>
      <c r="E112" s="95">
        <f t="shared" si="12"/>
        <v>0</v>
      </c>
      <c r="F112" s="103">
        <v>0</v>
      </c>
      <c r="G112" s="103">
        <v>0</v>
      </c>
      <c r="H112" s="95">
        <f t="shared" si="13"/>
        <v>0</v>
      </c>
      <c r="I112" s="103">
        <v>0</v>
      </c>
      <c r="J112" s="103">
        <v>0</v>
      </c>
      <c r="K112" s="95">
        <f t="shared" si="14"/>
        <v>0</v>
      </c>
      <c r="L112" s="103">
        <v>8</v>
      </c>
      <c r="M112" s="103">
        <v>41</v>
      </c>
      <c r="N112" s="95">
        <f t="shared" si="15"/>
        <v>49</v>
      </c>
      <c r="O112" s="103">
        <v>32</v>
      </c>
      <c r="P112" s="103">
        <v>12</v>
      </c>
      <c r="Q112" s="95">
        <f t="shared" si="16"/>
        <v>44</v>
      </c>
      <c r="R112" s="103">
        <v>0</v>
      </c>
      <c r="S112" s="103">
        <v>0</v>
      </c>
      <c r="T112" s="95">
        <f t="shared" si="17"/>
        <v>0</v>
      </c>
      <c r="U112" s="103">
        <v>77</v>
      </c>
      <c r="V112" s="103">
        <v>362</v>
      </c>
      <c r="W112" s="95">
        <f t="shared" si="18"/>
        <v>439</v>
      </c>
      <c r="X112" s="103">
        <v>6</v>
      </c>
      <c r="Y112" s="103">
        <v>124</v>
      </c>
      <c r="Z112" s="95">
        <f t="shared" si="19"/>
        <v>130</v>
      </c>
      <c r="AA112" s="103">
        <v>0</v>
      </c>
      <c r="AB112" s="103">
        <v>0</v>
      </c>
      <c r="AC112" s="95">
        <f t="shared" si="20"/>
        <v>0</v>
      </c>
      <c r="AD112" s="107">
        <f t="shared" si="21"/>
        <v>123</v>
      </c>
      <c r="AE112" s="107">
        <f t="shared" si="22"/>
        <v>539</v>
      </c>
      <c r="AF112" s="95">
        <f t="shared" si="23"/>
        <v>662</v>
      </c>
      <c r="AG112" s="11"/>
      <c r="AM112" s="4"/>
      <c r="AN112" s="4"/>
      <c r="AO112" s="4"/>
      <c r="AP112" s="4"/>
      <c r="AQ112" s="4"/>
      <c r="AS112" s="5"/>
      <c r="AU112" s="5"/>
      <c r="AW112" s="5"/>
      <c r="AX112" s="5"/>
      <c r="AY112" s="5"/>
      <c r="BA112" s="74"/>
    </row>
    <row r="113" spans="1:53" x14ac:dyDescent="0.25">
      <c r="A113" s="73">
        <v>109</v>
      </c>
      <c r="B113" s="21" t="s">
        <v>128</v>
      </c>
      <c r="C113" s="103">
        <v>0</v>
      </c>
      <c r="D113" s="103">
        <v>0</v>
      </c>
      <c r="E113" s="95">
        <f t="shared" si="12"/>
        <v>0</v>
      </c>
      <c r="F113" s="103">
        <v>0</v>
      </c>
      <c r="G113" s="103">
        <v>0</v>
      </c>
      <c r="H113" s="95">
        <f t="shared" si="13"/>
        <v>0</v>
      </c>
      <c r="I113" s="103">
        <v>0</v>
      </c>
      <c r="J113" s="103">
        <v>0</v>
      </c>
      <c r="K113" s="95">
        <f t="shared" si="14"/>
        <v>0</v>
      </c>
      <c r="L113" s="103">
        <v>0</v>
      </c>
      <c r="M113" s="103">
        <v>0</v>
      </c>
      <c r="N113" s="95">
        <f t="shared" si="15"/>
        <v>0</v>
      </c>
      <c r="O113" s="103">
        <v>0</v>
      </c>
      <c r="P113" s="103">
        <v>0</v>
      </c>
      <c r="Q113" s="95">
        <f t="shared" si="16"/>
        <v>0</v>
      </c>
      <c r="R113" s="103">
        <v>0</v>
      </c>
      <c r="S113" s="103">
        <v>0</v>
      </c>
      <c r="T113" s="95">
        <f t="shared" si="17"/>
        <v>0</v>
      </c>
      <c r="U113" s="103">
        <v>0</v>
      </c>
      <c r="V113" s="103">
        <v>19</v>
      </c>
      <c r="W113" s="95">
        <f t="shared" si="18"/>
        <v>19</v>
      </c>
      <c r="X113" s="103">
        <v>0</v>
      </c>
      <c r="Y113" s="103">
        <v>0</v>
      </c>
      <c r="Z113" s="95">
        <f t="shared" si="19"/>
        <v>0</v>
      </c>
      <c r="AA113" s="103">
        <v>0</v>
      </c>
      <c r="AB113" s="103">
        <v>0</v>
      </c>
      <c r="AC113" s="95">
        <f t="shared" si="20"/>
        <v>0</v>
      </c>
      <c r="AD113" s="107">
        <f t="shared" si="21"/>
        <v>0</v>
      </c>
      <c r="AE113" s="107">
        <f t="shared" si="22"/>
        <v>19</v>
      </c>
      <c r="AF113" s="95">
        <f t="shared" si="23"/>
        <v>19</v>
      </c>
      <c r="AG113" s="11"/>
      <c r="AM113" s="4"/>
      <c r="AN113" s="4"/>
      <c r="AO113" s="4"/>
      <c r="AP113" s="4"/>
      <c r="AQ113" s="4"/>
      <c r="AS113" s="5"/>
      <c r="AU113" s="5"/>
      <c r="AW113" s="5"/>
      <c r="AX113" s="5"/>
      <c r="AY113" s="5"/>
      <c r="BA113" s="74"/>
    </row>
    <row r="114" spans="1:53" x14ac:dyDescent="0.25">
      <c r="A114" s="73">
        <v>110</v>
      </c>
      <c r="B114" s="21" t="s">
        <v>129</v>
      </c>
      <c r="C114" s="103">
        <v>0</v>
      </c>
      <c r="D114" s="103">
        <v>0</v>
      </c>
      <c r="E114" s="95">
        <f t="shared" si="12"/>
        <v>0</v>
      </c>
      <c r="F114" s="103">
        <v>0</v>
      </c>
      <c r="G114" s="103">
        <v>0</v>
      </c>
      <c r="H114" s="95">
        <f t="shared" si="13"/>
        <v>0</v>
      </c>
      <c r="I114" s="103">
        <v>0</v>
      </c>
      <c r="J114" s="103">
        <v>0</v>
      </c>
      <c r="K114" s="95">
        <f t="shared" si="14"/>
        <v>0</v>
      </c>
      <c r="L114" s="103">
        <v>0</v>
      </c>
      <c r="M114" s="103">
        <v>0</v>
      </c>
      <c r="N114" s="95">
        <f t="shared" si="15"/>
        <v>0</v>
      </c>
      <c r="O114" s="103">
        <v>0</v>
      </c>
      <c r="P114" s="103">
        <v>0</v>
      </c>
      <c r="Q114" s="95">
        <f t="shared" si="16"/>
        <v>0</v>
      </c>
      <c r="R114" s="103">
        <v>0</v>
      </c>
      <c r="S114" s="103">
        <v>0</v>
      </c>
      <c r="T114" s="95">
        <f t="shared" si="17"/>
        <v>0</v>
      </c>
      <c r="U114" s="103">
        <v>61</v>
      </c>
      <c r="V114" s="103">
        <v>248</v>
      </c>
      <c r="W114" s="95">
        <f t="shared" si="18"/>
        <v>309</v>
      </c>
      <c r="X114" s="103">
        <v>1</v>
      </c>
      <c r="Y114" s="103">
        <v>165</v>
      </c>
      <c r="Z114" s="95">
        <f t="shared" si="19"/>
        <v>166</v>
      </c>
      <c r="AA114" s="103">
        <v>0</v>
      </c>
      <c r="AB114" s="103">
        <v>0</v>
      </c>
      <c r="AC114" s="95">
        <f t="shared" si="20"/>
        <v>0</v>
      </c>
      <c r="AD114" s="107">
        <f t="shared" si="21"/>
        <v>62</v>
      </c>
      <c r="AE114" s="107">
        <f t="shared" si="22"/>
        <v>413</v>
      </c>
      <c r="AF114" s="95">
        <f t="shared" si="23"/>
        <v>475</v>
      </c>
      <c r="AG114" s="11"/>
      <c r="AM114" s="4"/>
      <c r="AN114" s="4"/>
      <c r="AO114" s="4"/>
      <c r="AP114" s="4"/>
      <c r="AQ114" s="4"/>
      <c r="AS114" s="5"/>
      <c r="AU114" s="5"/>
      <c r="AW114" s="5"/>
      <c r="AX114" s="5"/>
      <c r="AY114" s="5"/>
      <c r="BA114" s="74"/>
    </row>
    <row r="115" spans="1:53" x14ac:dyDescent="0.25">
      <c r="A115" s="73">
        <v>111</v>
      </c>
      <c r="B115" s="21" t="s">
        <v>130</v>
      </c>
      <c r="C115" s="103">
        <v>0</v>
      </c>
      <c r="D115" s="103">
        <v>0</v>
      </c>
      <c r="E115" s="95">
        <f t="shared" si="12"/>
        <v>0</v>
      </c>
      <c r="F115" s="103">
        <v>0</v>
      </c>
      <c r="G115" s="103">
        <v>0</v>
      </c>
      <c r="H115" s="95">
        <f t="shared" si="13"/>
        <v>0</v>
      </c>
      <c r="I115" s="103">
        <v>0</v>
      </c>
      <c r="J115" s="103">
        <v>0</v>
      </c>
      <c r="K115" s="95">
        <f t="shared" si="14"/>
        <v>0</v>
      </c>
      <c r="L115" s="103">
        <v>0</v>
      </c>
      <c r="M115" s="103">
        <v>0</v>
      </c>
      <c r="N115" s="95">
        <f t="shared" si="15"/>
        <v>0</v>
      </c>
      <c r="O115" s="103">
        <v>0</v>
      </c>
      <c r="P115" s="103">
        <v>0</v>
      </c>
      <c r="Q115" s="95">
        <f t="shared" si="16"/>
        <v>0</v>
      </c>
      <c r="R115" s="103">
        <v>0</v>
      </c>
      <c r="S115" s="103">
        <v>0</v>
      </c>
      <c r="T115" s="95">
        <f t="shared" si="17"/>
        <v>0</v>
      </c>
      <c r="U115" s="103">
        <v>22</v>
      </c>
      <c r="V115" s="103">
        <v>440</v>
      </c>
      <c r="W115" s="95">
        <f t="shared" si="18"/>
        <v>462</v>
      </c>
      <c r="X115" s="103">
        <v>4</v>
      </c>
      <c r="Y115" s="103">
        <v>275</v>
      </c>
      <c r="Z115" s="95">
        <f t="shared" si="19"/>
        <v>279</v>
      </c>
      <c r="AA115" s="103">
        <v>0</v>
      </c>
      <c r="AB115" s="103">
        <v>0</v>
      </c>
      <c r="AC115" s="95">
        <f t="shared" si="20"/>
        <v>0</v>
      </c>
      <c r="AD115" s="107">
        <f t="shared" si="21"/>
        <v>26</v>
      </c>
      <c r="AE115" s="107">
        <f t="shared" si="22"/>
        <v>715</v>
      </c>
      <c r="AF115" s="95">
        <f t="shared" si="23"/>
        <v>741</v>
      </c>
      <c r="AG115" s="11"/>
      <c r="AM115" s="4"/>
      <c r="AN115" s="4"/>
      <c r="AO115" s="4"/>
      <c r="AP115" s="4"/>
      <c r="AQ115" s="4"/>
      <c r="AS115" s="5"/>
      <c r="AU115" s="5"/>
      <c r="AW115" s="5"/>
      <c r="AX115" s="5"/>
      <c r="AY115" s="5"/>
      <c r="BA115" s="74"/>
    </row>
    <row r="116" spans="1:53" x14ac:dyDescent="0.25">
      <c r="A116" s="73">
        <v>112</v>
      </c>
      <c r="B116" s="75" t="s">
        <v>131</v>
      </c>
      <c r="C116" s="103">
        <v>0</v>
      </c>
      <c r="D116" s="103">
        <v>0</v>
      </c>
      <c r="E116" s="95">
        <f t="shared" si="12"/>
        <v>0</v>
      </c>
      <c r="F116" s="103">
        <v>0</v>
      </c>
      <c r="G116" s="103">
        <v>4</v>
      </c>
      <c r="H116" s="95">
        <f t="shared" si="13"/>
        <v>4</v>
      </c>
      <c r="I116" s="103">
        <v>0</v>
      </c>
      <c r="J116" s="103">
        <v>4</v>
      </c>
      <c r="K116" s="95">
        <f t="shared" si="14"/>
        <v>4</v>
      </c>
      <c r="L116" s="103">
        <v>0</v>
      </c>
      <c r="M116" s="103">
        <v>0</v>
      </c>
      <c r="N116" s="95">
        <f t="shared" si="15"/>
        <v>0</v>
      </c>
      <c r="O116" s="103">
        <v>0</v>
      </c>
      <c r="P116" s="103">
        <v>470</v>
      </c>
      <c r="Q116" s="95">
        <f t="shared" si="16"/>
        <v>470</v>
      </c>
      <c r="R116" s="103">
        <v>0</v>
      </c>
      <c r="S116" s="103">
        <v>0</v>
      </c>
      <c r="T116" s="95">
        <f t="shared" si="17"/>
        <v>0</v>
      </c>
      <c r="U116" s="103">
        <v>0</v>
      </c>
      <c r="V116" s="103">
        <v>1367</v>
      </c>
      <c r="W116" s="95">
        <f t="shared" si="18"/>
        <v>1367</v>
      </c>
      <c r="X116" s="103">
        <v>0</v>
      </c>
      <c r="Y116" s="103">
        <v>397</v>
      </c>
      <c r="Z116" s="95">
        <f t="shared" si="19"/>
        <v>397</v>
      </c>
      <c r="AA116" s="103">
        <v>0</v>
      </c>
      <c r="AB116" s="103">
        <v>0</v>
      </c>
      <c r="AC116" s="95">
        <f t="shared" si="20"/>
        <v>0</v>
      </c>
      <c r="AD116" s="107">
        <f t="shared" si="21"/>
        <v>0</v>
      </c>
      <c r="AE116" s="107">
        <f t="shared" si="22"/>
        <v>2242</v>
      </c>
      <c r="AF116" s="95">
        <f t="shared" si="23"/>
        <v>2242</v>
      </c>
      <c r="AG116" s="11"/>
      <c r="AP116" s="4"/>
      <c r="AQ116" s="4"/>
      <c r="AS116" s="5"/>
      <c r="AU116" s="5"/>
      <c r="AW116" s="5"/>
      <c r="AX116" s="5"/>
      <c r="AY116" s="5"/>
      <c r="BA116" s="74"/>
    </row>
    <row r="117" spans="1:53" x14ac:dyDescent="0.25">
      <c r="A117" s="73">
        <v>113</v>
      </c>
      <c r="B117" s="21" t="s">
        <v>132</v>
      </c>
      <c r="C117" s="103">
        <v>0</v>
      </c>
      <c r="D117" s="103">
        <v>0</v>
      </c>
      <c r="E117" s="95">
        <f t="shared" si="12"/>
        <v>0</v>
      </c>
      <c r="F117" s="103">
        <v>4</v>
      </c>
      <c r="G117" s="103">
        <v>1</v>
      </c>
      <c r="H117" s="95">
        <f t="shared" si="13"/>
        <v>5</v>
      </c>
      <c r="I117" s="103">
        <v>0</v>
      </c>
      <c r="J117" s="103">
        <v>0</v>
      </c>
      <c r="K117" s="95">
        <f t="shared" si="14"/>
        <v>0</v>
      </c>
      <c r="L117" s="103">
        <v>0</v>
      </c>
      <c r="M117" s="103">
        <v>0</v>
      </c>
      <c r="N117" s="95">
        <f t="shared" si="15"/>
        <v>0</v>
      </c>
      <c r="O117" s="103">
        <v>0</v>
      </c>
      <c r="P117" s="103">
        <v>0</v>
      </c>
      <c r="Q117" s="95">
        <f t="shared" si="16"/>
        <v>0</v>
      </c>
      <c r="R117" s="103">
        <v>0</v>
      </c>
      <c r="S117" s="103">
        <v>0</v>
      </c>
      <c r="T117" s="95">
        <f t="shared" si="17"/>
        <v>0</v>
      </c>
      <c r="U117" s="103">
        <v>4</v>
      </c>
      <c r="V117" s="103">
        <v>77</v>
      </c>
      <c r="W117" s="95">
        <f t="shared" si="18"/>
        <v>81</v>
      </c>
      <c r="X117" s="103">
        <v>1</v>
      </c>
      <c r="Y117" s="103">
        <v>34</v>
      </c>
      <c r="Z117" s="95">
        <f t="shared" si="19"/>
        <v>35</v>
      </c>
      <c r="AA117" s="103">
        <v>0</v>
      </c>
      <c r="AB117" s="103">
        <v>0</v>
      </c>
      <c r="AC117" s="95">
        <f t="shared" si="20"/>
        <v>0</v>
      </c>
      <c r="AD117" s="107">
        <f t="shared" si="21"/>
        <v>9</v>
      </c>
      <c r="AE117" s="107">
        <f t="shared" si="22"/>
        <v>112</v>
      </c>
      <c r="AF117" s="95">
        <f t="shared" si="23"/>
        <v>121</v>
      </c>
      <c r="AG117" s="11"/>
      <c r="AM117" s="4"/>
      <c r="AN117" s="4"/>
      <c r="AO117" s="4"/>
      <c r="AP117" s="4"/>
      <c r="AQ117" s="4"/>
      <c r="AS117" s="5"/>
      <c r="AU117" s="5"/>
      <c r="AW117" s="5"/>
      <c r="AX117" s="5"/>
      <c r="AY117" s="5"/>
      <c r="BA117" s="74"/>
    </row>
    <row r="118" spans="1:53" x14ac:dyDescent="0.25">
      <c r="A118" s="73">
        <v>114</v>
      </c>
      <c r="B118" s="21" t="s">
        <v>133</v>
      </c>
      <c r="C118" s="103">
        <v>0</v>
      </c>
      <c r="D118" s="103">
        <v>0</v>
      </c>
      <c r="E118" s="95">
        <f t="shared" si="12"/>
        <v>0</v>
      </c>
      <c r="F118" s="103">
        <v>0</v>
      </c>
      <c r="G118" s="103">
        <v>0</v>
      </c>
      <c r="H118" s="95">
        <f t="shared" si="13"/>
        <v>0</v>
      </c>
      <c r="I118" s="103">
        <v>0</v>
      </c>
      <c r="J118" s="103">
        <v>0</v>
      </c>
      <c r="K118" s="95">
        <f t="shared" si="14"/>
        <v>0</v>
      </c>
      <c r="L118" s="103">
        <v>0</v>
      </c>
      <c r="M118" s="103">
        <v>0</v>
      </c>
      <c r="N118" s="95">
        <f t="shared" si="15"/>
        <v>0</v>
      </c>
      <c r="O118" s="103">
        <v>0</v>
      </c>
      <c r="P118" s="103">
        <v>0</v>
      </c>
      <c r="Q118" s="95">
        <f t="shared" si="16"/>
        <v>0</v>
      </c>
      <c r="R118" s="103">
        <v>0</v>
      </c>
      <c r="S118" s="103">
        <v>0</v>
      </c>
      <c r="T118" s="95">
        <f t="shared" si="17"/>
        <v>0</v>
      </c>
      <c r="U118" s="103">
        <v>69</v>
      </c>
      <c r="V118" s="103">
        <v>115</v>
      </c>
      <c r="W118" s="95">
        <f t="shared" si="18"/>
        <v>184</v>
      </c>
      <c r="X118" s="103">
        <v>4</v>
      </c>
      <c r="Y118" s="103">
        <v>16</v>
      </c>
      <c r="Z118" s="95">
        <f t="shared" si="19"/>
        <v>20</v>
      </c>
      <c r="AA118" s="103">
        <v>0</v>
      </c>
      <c r="AB118" s="103">
        <v>0</v>
      </c>
      <c r="AC118" s="95">
        <f t="shared" si="20"/>
        <v>0</v>
      </c>
      <c r="AD118" s="107">
        <f t="shared" si="21"/>
        <v>73</v>
      </c>
      <c r="AE118" s="107">
        <f t="shared" si="22"/>
        <v>131</v>
      </c>
      <c r="AF118" s="95">
        <f t="shared" si="23"/>
        <v>204</v>
      </c>
      <c r="AG118" s="11"/>
      <c r="AM118" s="4"/>
      <c r="AN118" s="4"/>
      <c r="AO118" s="4"/>
      <c r="AP118" s="4"/>
      <c r="AQ118" s="4"/>
      <c r="AS118" s="5"/>
      <c r="AU118" s="5"/>
      <c r="AW118" s="5"/>
      <c r="AX118" s="5"/>
      <c r="AY118" s="5"/>
      <c r="BA118" s="74"/>
    </row>
    <row r="119" spans="1:53" x14ac:dyDescent="0.25">
      <c r="A119" s="73">
        <v>115</v>
      </c>
      <c r="B119" s="21" t="s">
        <v>134</v>
      </c>
      <c r="C119" s="103">
        <v>0</v>
      </c>
      <c r="D119" s="103">
        <v>0</v>
      </c>
      <c r="E119" s="95">
        <f t="shared" si="12"/>
        <v>0</v>
      </c>
      <c r="F119" s="103">
        <v>0</v>
      </c>
      <c r="G119" s="103">
        <v>0</v>
      </c>
      <c r="H119" s="95">
        <f t="shared" si="13"/>
        <v>0</v>
      </c>
      <c r="I119" s="103">
        <v>0</v>
      </c>
      <c r="J119" s="103">
        <v>0</v>
      </c>
      <c r="K119" s="95">
        <f t="shared" si="14"/>
        <v>0</v>
      </c>
      <c r="L119" s="103">
        <v>0</v>
      </c>
      <c r="M119" s="103">
        <v>0</v>
      </c>
      <c r="N119" s="95">
        <f t="shared" si="15"/>
        <v>0</v>
      </c>
      <c r="O119" s="103">
        <v>0</v>
      </c>
      <c r="P119" s="103">
        <v>45</v>
      </c>
      <c r="Q119" s="95">
        <f t="shared" si="16"/>
        <v>45</v>
      </c>
      <c r="R119" s="103">
        <v>0</v>
      </c>
      <c r="S119" s="103">
        <v>0</v>
      </c>
      <c r="T119" s="95">
        <f t="shared" si="17"/>
        <v>0</v>
      </c>
      <c r="U119" s="103">
        <v>0</v>
      </c>
      <c r="V119" s="103">
        <v>116</v>
      </c>
      <c r="W119" s="95">
        <f t="shared" si="18"/>
        <v>116</v>
      </c>
      <c r="X119" s="103">
        <v>6</v>
      </c>
      <c r="Y119" s="103">
        <v>19</v>
      </c>
      <c r="Z119" s="95">
        <f t="shared" si="19"/>
        <v>25</v>
      </c>
      <c r="AA119" s="103">
        <v>0</v>
      </c>
      <c r="AB119" s="103">
        <v>0</v>
      </c>
      <c r="AC119" s="95">
        <f t="shared" si="20"/>
        <v>0</v>
      </c>
      <c r="AD119" s="107">
        <f t="shared" si="21"/>
        <v>6</v>
      </c>
      <c r="AE119" s="107">
        <f t="shared" si="22"/>
        <v>180</v>
      </c>
      <c r="AF119" s="95">
        <f t="shared" si="23"/>
        <v>186</v>
      </c>
      <c r="AG119" s="11"/>
      <c r="AM119" s="4"/>
      <c r="AN119" s="4"/>
      <c r="AO119" s="4"/>
      <c r="AP119" s="4"/>
      <c r="AQ119" s="4"/>
      <c r="AS119" s="5"/>
      <c r="AU119" s="5"/>
      <c r="AW119" s="5"/>
      <c r="AX119" s="5"/>
      <c r="AY119" s="5"/>
      <c r="BA119" s="74"/>
    </row>
    <row r="120" spans="1:53" x14ac:dyDescent="0.25">
      <c r="A120" s="73">
        <v>116</v>
      </c>
      <c r="B120" s="21" t="s">
        <v>135</v>
      </c>
      <c r="C120" s="103">
        <v>0</v>
      </c>
      <c r="D120" s="103">
        <v>0</v>
      </c>
      <c r="E120" s="95">
        <f t="shared" si="12"/>
        <v>0</v>
      </c>
      <c r="F120" s="103">
        <v>0</v>
      </c>
      <c r="G120" s="103">
        <v>0</v>
      </c>
      <c r="H120" s="95">
        <f t="shared" si="13"/>
        <v>0</v>
      </c>
      <c r="I120" s="103">
        <v>0</v>
      </c>
      <c r="J120" s="103">
        <v>0</v>
      </c>
      <c r="K120" s="95">
        <f t="shared" si="14"/>
        <v>0</v>
      </c>
      <c r="L120" s="103">
        <v>46</v>
      </c>
      <c r="M120" s="103">
        <v>0</v>
      </c>
      <c r="N120" s="95">
        <f t="shared" si="15"/>
        <v>46</v>
      </c>
      <c r="O120" s="103">
        <v>0</v>
      </c>
      <c r="P120" s="103">
        <v>0</v>
      </c>
      <c r="Q120" s="95">
        <f t="shared" si="16"/>
        <v>0</v>
      </c>
      <c r="R120" s="103">
        <v>0</v>
      </c>
      <c r="S120" s="103">
        <v>0</v>
      </c>
      <c r="T120" s="95">
        <f t="shared" si="17"/>
        <v>0</v>
      </c>
      <c r="U120" s="103">
        <v>98</v>
      </c>
      <c r="V120" s="103">
        <v>327</v>
      </c>
      <c r="W120" s="95">
        <f t="shared" si="18"/>
        <v>425</v>
      </c>
      <c r="X120" s="103">
        <v>14</v>
      </c>
      <c r="Y120" s="103">
        <v>140</v>
      </c>
      <c r="Z120" s="95">
        <f t="shared" si="19"/>
        <v>154</v>
      </c>
      <c r="AA120" s="103">
        <v>0</v>
      </c>
      <c r="AB120" s="103">
        <v>0</v>
      </c>
      <c r="AC120" s="95">
        <f t="shared" si="20"/>
        <v>0</v>
      </c>
      <c r="AD120" s="107">
        <f t="shared" si="21"/>
        <v>158</v>
      </c>
      <c r="AE120" s="107">
        <f t="shared" si="22"/>
        <v>467</v>
      </c>
      <c r="AF120" s="95">
        <f t="shared" si="23"/>
        <v>625</v>
      </c>
      <c r="AG120" s="11"/>
      <c r="AM120" s="4"/>
      <c r="AN120" s="4"/>
      <c r="AO120" s="4"/>
      <c r="AP120" s="4"/>
      <c r="AQ120" s="4"/>
      <c r="AS120" s="5"/>
      <c r="AU120" s="5"/>
      <c r="AW120" s="5"/>
      <c r="AX120" s="5"/>
      <c r="AY120" s="5"/>
      <c r="BA120" s="74"/>
    </row>
    <row r="121" spans="1:53" x14ac:dyDescent="0.25">
      <c r="A121" s="73">
        <v>117</v>
      </c>
      <c r="B121" s="21" t="s">
        <v>136</v>
      </c>
      <c r="C121" s="103">
        <v>3</v>
      </c>
      <c r="D121" s="103">
        <v>0</v>
      </c>
      <c r="E121" s="95">
        <f t="shared" si="12"/>
        <v>3</v>
      </c>
      <c r="F121" s="103">
        <v>0</v>
      </c>
      <c r="G121" s="103">
        <v>0</v>
      </c>
      <c r="H121" s="95">
        <f t="shared" si="13"/>
        <v>0</v>
      </c>
      <c r="I121" s="103">
        <v>0</v>
      </c>
      <c r="J121" s="103">
        <v>0</v>
      </c>
      <c r="K121" s="95">
        <f t="shared" si="14"/>
        <v>0</v>
      </c>
      <c r="L121" s="103">
        <v>0</v>
      </c>
      <c r="M121" s="103">
        <v>0</v>
      </c>
      <c r="N121" s="95">
        <f t="shared" si="15"/>
        <v>0</v>
      </c>
      <c r="O121" s="103">
        <v>0</v>
      </c>
      <c r="P121" s="103">
        <v>0</v>
      </c>
      <c r="Q121" s="95">
        <f t="shared" si="16"/>
        <v>0</v>
      </c>
      <c r="R121" s="103">
        <v>0</v>
      </c>
      <c r="S121" s="103">
        <v>0</v>
      </c>
      <c r="T121" s="95">
        <f t="shared" si="17"/>
        <v>0</v>
      </c>
      <c r="U121" s="103">
        <v>0</v>
      </c>
      <c r="V121" s="103">
        <v>0</v>
      </c>
      <c r="W121" s="95">
        <f t="shared" si="18"/>
        <v>0</v>
      </c>
      <c r="X121" s="103">
        <v>10</v>
      </c>
      <c r="Y121" s="103">
        <v>160</v>
      </c>
      <c r="Z121" s="95">
        <f t="shared" si="19"/>
        <v>170</v>
      </c>
      <c r="AA121" s="103">
        <v>0</v>
      </c>
      <c r="AB121" s="103">
        <v>0</v>
      </c>
      <c r="AC121" s="95">
        <f t="shared" si="20"/>
        <v>0</v>
      </c>
      <c r="AD121" s="107">
        <f t="shared" si="21"/>
        <v>13</v>
      </c>
      <c r="AE121" s="107">
        <f t="shared" si="22"/>
        <v>160</v>
      </c>
      <c r="AF121" s="95">
        <f t="shared" si="23"/>
        <v>173</v>
      </c>
      <c r="AG121" s="11"/>
      <c r="AM121" s="4"/>
      <c r="AN121" s="4"/>
      <c r="AO121" s="4"/>
      <c r="AP121" s="4"/>
      <c r="AQ121" s="4"/>
      <c r="AS121" s="5"/>
      <c r="AU121" s="5"/>
      <c r="AW121" s="5"/>
      <c r="AX121" s="5"/>
      <c r="AY121" s="5"/>
      <c r="BA121" s="74"/>
    </row>
    <row r="122" spans="1:53" x14ac:dyDescent="0.25">
      <c r="A122" s="73">
        <v>118</v>
      </c>
      <c r="B122" s="21" t="s">
        <v>137</v>
      </c>
      <c r="C122" s="103">
        <v>0</v>
      </c>
      <c r="D122" s="103">
        <v>0</v>
      </c>
      <c r="E122" s="95">
        <f t="shared" si="12"/>
        <v>0</v>
      </c>
      <c r="F122" s="103">
        <v>0</v>
      </c>
      <c r="G122" s="103">
        <v>0</v>
      </c>
      <c r="H122" s="95">
        <f t="shared" si="13"/>
        <v>0</v>
      </c>
      <c r="I122" s="103">
        <v>0</v>
      </c>
      <c r="J122" s="103">
        <v>0</v>
      </c>
      <c r="K122" s="95">
        <f t="shared" si="14"/>
        <v>0</v>
      </c>
      <c r="L122" s="103">
        <v>1</v>
      </c>
      <c r="M122" s="103">
        <v>0</v>
      </c>
      <c r="N122" s="95">
        <f t="shared" si="15"/>
        <v>1</v>
      </c>
      <c r="O122" s="103">
        <v>0</v>
      </c>
      <c r="P122" s="103">
        <v>28</v>
      </c>
      <c r="Q122" s="95">
        <f t="shared" si="16"/>
        <v>28</v>
      </c>
      <c r="R122" s="103">
        <v>0</v>
      </c>
      <c r="S122" s="103">
        <v>0</v>
      </c>
      <c r="T122" s="95">
        <f t="shared" si="17"/>
        <v>0</v>
      </c>
      <c r="U122" s="103">
        <v>25</v>
      </c>
      <c r="V122" s="103">
        <v>76</v>
      </c>
      <c r="W122" s="95">
        <f t="shared" si="18"/>
        <v>101</v>
      </c>
      <c r="X122" s="103">
        <v>9</v>
      </c>
      <c r="Y122" s="103">
        <v>66</v>
      </c>
      <c r="Z122" s="95">
        <f t="shared" si="19"/>
        <v>75</v>
      </c>
      <c r="AA122" s="103">
        <v>0</v>
      </c>
      <c r="AB122" s="103">
        <v>0</v>
      </c>
      <c r="AC122" s="95">
        <f t="shared" si="20"/>
        <v>0</v>
      </c>
      <c r="AD122" s="107">
        <f t="shared" si="21"/>
        <v>35</v>
      </c>
      <c r="AE122" s="107">
        <f t="shared" si="22"/>
        <v>170</v>
      </c>
      <c r="AF122" s="95">
        <f t="shared" si="23"/>
        <v>205</v>
      </c>
      <c r="AG122" s="11"/>
      <c r="AM122" s="4"/>
      <c r="AN122" s="4"/>
      <c r="AO122" s="4"/>
      <c r="AP122" s="4"/>
      <c r="AQ122" s="4"/>
      <c r="AS122" s="5"/>
      <c r="AU122" s="5"/>
      <c r="AW122" s="5"/>
      <c r="AX122" s="5"/>
      <c r="AY122" s="5"/>
      <c r="BA122" s="74"/>
    </row>
    <row r="123" spans="1:53" x14ac:dyDescent="0.25">
      <c r="A123" s="73">
        <v>119</v>
      </c>
      <c r="B123" s="75" t="s">
        <v>138</v>
      </c>
      <c r="C123" s="103">
        <v>0</v>
      </c>
      <c r="D123" s="103">
        <v>0</v>
      </c>
      <c r="E123" s="95">
        <f t="shared" si="12"/>
        <v>0</v>
      </c>
      <c r="F123" s="103">
        <v>0</v>
      </c>
      <c r="G123" s="103">
        <v>0</v>
      </c>
      <c r="H123" s="95">
        <f t="shared" si="13"/>
        <v>0</v>
      </c>
      <c r="I123" s="103">
        <v>0</v>
      </c>
      <c r="J123" s="103">
        <v>0</v>
      </c>
      <c r="K123" s="95">
        <f t="shared" si="14"/>
        <v>0</v>
      </c>
      <c r="L123" s="103">
        <v>0</v>
      </c>
      <c r="M123" s="103">
        <v>0</v>
      </c>
      <c r="N123" s="95">
        <f t="shared" si="15"/>
        <v>0</v>
      </c>
      <c r="O123" s="103">
        <v>0</v>
      </c>
      <c r="P123" s="103">
        <v>0</v>
      </c>
      <c r="Q123" s="95">
        <f t="shared" si="16"/>
        <v>0</v>
      </c>
      <c r="R123" s="103">
        <v>0</v>
      </c>
      <c r="S123" s="103">
        <v>0</v>
      </c>
      <c r="T123" s="95">
        <f t="shared" si="17"/>
        <v>0</v>
      </c>
      <c r="U123" s="103">
        <v>110</v>
      </c>
      <c r="V123" s="103">
        <v>191</v>
      </c>
      <c r="W123" s="95">
        <f t="shared" si="18"/>
        <v>301</v>
      </c>
      <c r="X123" s="103">
        <v>0</v>
      </c>
      <c r="Y123" s="103">
        <v>38</v>
      </c>
      <c r="Z123" s="95">
        <f t="shared" si="19"/>
        <v>38</v>
      </c>
      <c r="AA123" s="103">
        <v>0</v>
      </c>
      <c r="AB123" s="103">
        <v>0</v>
      </c>
      <c r="AC123" s="95">
        <f t="shared" si="20"/>
        <v>0</v>
      </c>
      <c r="AD123" s="107">
        <f t="shared" si="21"/>
        <v>110</v>
      </c>
      <c r="AE123" s="107">
        <f t="shared" si="22"/>
        <v>229</v>
      </c>
      <c r="AF123" s="95">
        <f t="shared" si="23"/>
        <v>339</v>
      </c>
      <c r="AG123" s="11"/>
      <c r="AM123" s="4"/>
      <c r="AN123" s="4"/>
      <c r="AO123" s="4"/>
      <c r="AP123" s="4"/>
      <c r="AQ123" s="4"/>
      <c r="AS123" s="5"/>
      <c r="AU123" s="5"/>
      <c r="AW123" s="5"/>
      <c r="AX123" s="5"/>
      <c r="AY123" s="5"/>
      <c r="BA123" s="74"/>
    </row>
    <row r="124" spans="1:53" x14ac:dyDescent="0.25">
      <c r="A124" s="73">
        <v>120</v>
      </c>
      <c r="B124" s="75" t="s">
        <v>139</v>
      </c>
      <c r="C124" s="103">
        <v>1</v>
      </c>
      <c r="D124" s="103">
        <v>0</v>
      </c>
      <c r="E124" s="95">
        <f t="shared" si="12"/>
        <v>1</v>
      </c>
      <c r="F124" s="103">
        <v>0</v>
      </c>
      <c r="G124" s="103">
        <v>0</v>
      </c>
      <c r="H124" s="95">
        <f t="shared" si="13"/>
        <v>0</v>
      </c>
      <c r="I124" s="103">
        <v>0</v>
      </c>
      <c r="J124" s="103">
        <v>0</v>
      </c>
      <c r="K124" s="95">
        <f t="shared" si="14"/>
        <v>0</v>
      </c>
      <c r="L124" s="103">
        <v>0</v>
      </c>
      <c r="M124" s="103">
        <v>0</v>
      </c>
      <c r="N124" s="95">
        <f t="shared" si="15"/>
        <v>0</v>
      </c>
      <c r="O124" s="103">
        <v>7</v>
      </c>
      <c r="P124" s="103">
        <v>28</v>
      </c>
      <c r="Q124" s="95">
        <f t="shared" si="16"/>
        <v>35</v>
      </c>
      <c r="R124" s="103">
        <v>0</v>
      </c>
      <c r="S124" s="103">
        <v>0</v>
      </c>
      <c r="T124" s="95">
        <f t="shared" si="17"/>
        <v>0</v>
      </c>
      <c r="U124" s="103">
        <v>36</v>
      </c>
      <c r="V124" s="103">
        <v>243</v>
      </c>
      <c r="W124" s="95">
        <f t="shared" si="18"/>
        <v>279</v>
      </c>
      <c r="X124" s="103">
        <v>19</v>
      </c>
      <c r="Y124" s="103">
        <v>45</v>
      </c>
      <c r="Z124" s="95">
        <f t="shared" si="19"/>
        <v>64</v>
      </c>
      <c r="AA124" s="103">
        <v>0</v>
      </c>
      <c r="AB124" s="103">
        <v>0</v>
      </c>
      <c r="AC124" s="95">
        <f t="shared" si="20"/>
        <v>0</v>
      </c>
      <c r="AD124" s="107">
        <f t="shared" si="21"/>
        <v>63</v>
      </c>
      <c r="AE124" s="107">
        <f t="shared" si="22"/>
        <v>316</v>
      </c>
      <c r="AF124" s="95">
        <f t="shared" si="23"/>
        <v>379</v>
      </c>
      <c r="AG124" s="11"/>
      <c r="AM124" s="4"/>
      <c r="AN124" s="4"/>
      <c r="AO124" s="4"/>
      <c r="AP124" s="4"/>
      <c r="AQ124" s="4"/>
      <c r="AS124" s="5"/>
      <c r="AU124" s="5"/>
      <c r="AW124" s="5"/>
      <c r="AX124" s="5"/>
      <c r="AY124" s="5"/>
      <c r="BA124" s="74"/>
    </row>
    <row r="125" spans="1:53" x14ac:dyDescent="0.25">
      <c r="A125" s="73">
        <v>121</v>
      </c>
      <c r="B125" s="75" t="s">
        <v>140</v>
      </c>
      <c r="C125" s="103">
        <v>0</v>
      </c>
      <c r="D125" s="103">
        <v>0</v>
      </c>
      <c r="E125" s="95">
        <f t="shared" si="12"/>
        <v>0</v>
      </c>
      <c r="F125" s="103">
        <v>0</v>
      </c>
      <c r="G125" s="103">
        <v>0</v>
      </c>
      <c r="H125" s="95">
        <f t="shared" si="13"/>
        <v>0</v>
      </c>
      <c r="I125" s="103">
        <v>0</v>
      </c>
      <c r="J125" s="103">
        <v>0</v>
      </c>
      <c r="K125" s="95">
        <f t="shared" si="14"/>
        <v>0</v>
      </c>
      <c r="L125" s="103">
        <v>0</v>
      </c>
      <c r="M125" s="103">
        <v>0</v>
      </c>
      <c r="N125" s="95">
        <f t="shared" si="15"/>
        <v>0</v>
      </c>
      <c r="O125" s="103">
        <v>9</v>
      </c>
      <c r="P125" s="103">
        <v>2</v>
      </c>
      <c r="Q125" s="95">
        <f t="shared" si="16"/>
        <v>11</v>
      </c>
      <c r="R125" s="103">
        <v>0</v>
      </c>
      <c r="S125" s="103">
        <v>0</v>
      </c>
      <c r="T125" s="95">
        <f t="shared" si="17"/>
        <v>0</v>
      </c>
      <c r="U125" s="103">
        <v>50</v>
      </c>
      <c r="V125" s="103">
        <v>302</v>
      </c>
      <c r="W125" s="95">
        <f t="shared" si="18"/>
        <v>352</v>
      </c>
      <c r="X125" s="103">
        <v>0</v>
      </c>
      <c r="Y125" s="103">
        <v>221</v>
      </c>
      <c r="Z125" s="95">
        <f t="shared" si="19"/>
        <v>221</v>
      </c>
      <c r="AA125" s="103">
        <v>0</v>
      </c>
      <c r="AB125" s="103">
        <v>0</v>
      </c>
      <c r="AC125" s="95">
        <f t="shared" si="20"/>
        <v>0</v>
      </c>
      <c r="AD125" s="107">
        <f t="shared" si="21"/>
        <v>59</v>
      </c>
      <c r="AE125" s="107">
        <f t="shared" si="22"/>
        <v>525</v>
      </c>
      <c r="AF125" s="95">
        <f t="shared" si="23"/>
        <v>584</v>
      </c>
      <c r="AG125" s="11"/>
      <c r="AM125" s="4"/>
      <c r="AN125" s="4"/>
      <c r="AO125" s="4"/>
      <c r="AP125" s="4"/>
      <c r="AQ125" s="4"/>
      <c r="AS125" s="5"/>
      <c r="AU125" s="5"/>
      <c r="AW125" s="5"/>
      <c r="AX125" s="5"/>
      <c r="AY125" s="5"/>
      <c r="BA125" s="74"/>
    </row>
    <row r="126" spans="1:53" x14ac:dyDescent="0.25">
      <c r="A126" s="73">
        <v>122</v>
      </c>
      <c r="B126" s="75" t="s">
        <v>141</v>
      </c>
      <c r="C126" s="103">
        <v>0</v>
      </c>
      <c r="D126" s="103">
        <v>0</v>
      </c>
      <c r="E126" s="95">
        <f t="shared" si="12"/>
        <v>0</v>
      </c>
      <c r="F126" s="103">
        <v>0</v>
      </c>
      <c r="G126" s="103">
        <v>0</v>
      </c>
      <c r="H126" s="95">
        <f t="shared" si="13"/>
        <v>0</v>
      </c>
      <c r="I126" s="103">
        <v>0</v>
      </c>
      <c r="J126" s="103">
        <v>0</v>
      </c>
      <c r="K126" s="95">
        <f t="shared" si="14"/>
        <v>0</v>
      </c>
      <c r="L126" s="103">
        <v>0</v>
      </c>
      <c r="M126" s="103">
        <v>0</v>
      </c>
      <c r="N126" s="95">
        <f t="shared" si="15"/>
        <v>0</v>
      </c>
      <c r="O126" s="103">
        <v>0</v>
      </c>
      <c r="P126" s="103">
        <v>0</v>
      </c>
      <c r="Q126" s="95">
        <f t="shared" si="16"/>
        <v>0</v>
      </c>
      <c r="R126" s="103">
        <v>136</v>
      </c>
      <c r="S126" s="103">
        <v>134</v>
      </c>
      <c r="T126" s="95">
        <f t="shared" si="17"/>
        <v>270</v>
      </c>
      <c r="U126" s="103">
        <v>10</v>
      </c>
      <c r="V126" s="103">
        <v>220</v>
      </c>
      <c r="W126" s="95">
        <f t="shared" si="18"/>
        <v>230</v>
      </c>
      <c r="X126" s="103">
        <v>13</v>
      </c>
      <c r="Y126" s="103">
        <v>93</v>
      </c>
      <c r="Z126" s="95">
        <f t="shared" si="19"/>
        <v>106</v>
      </c>
      <c r="AA126" s="103">
        <v>0</v>
      </c>
      <c r="AB126" s="103">
        <v>0</v>
      </c>
      <c r="AC126" s="95">
        <f t="shared" si="20"/>
        <v>0</v>
      </c>
      <c r="AD126" s="107">
        <f t="shared" si="21"/>
        <v>159</v>
      </c>
      <c r="AE126" s="107">
        <f t="shared" si="22"/>
        <v>447</v>
      </c>
      <c r="AF126" s="95">
        <f t="shared" si="23"/>
        <v>606</v>
      </c>
      <c r="AG126" s="11"/>
      <c r="AM126" s="4"/>
      <c r="AN126" s="4"/>
      <c r="AO126" s="4"/>
      <c r="AP126" s="4"/>
      <c r="AQ126" s="4"/>
      <c r="AS126" s="5"/>
      <c r="AU126" s="5"/>
      <c r="AW126" s="5"/>
      <c r="AX126" s="5"/>
      <c r="AY126" s="5"/>
      <c r="BA126" s="74"/>
    </row>
    <row r="127" spans="1:53" x14ac:dyDescent="0.25">
      <c r="A127" s="73">
        <v>123</v>
      </c>
      <c r="B127" s="75" t="s">
        <v>142</v>
      </c>
      <c r="C127" s="103">
        <v>0</v>
      </c>
      <c r="D127" s="103">
        <v>0</v>
      </c>
      <c r="E127" s="95">
        <f t="shared" si="12"/>
        <v>0</v>
      </c>
      <c r="F127" s="103">
        <v>0</v>
      </c>
      <c r="G127" s="103">
        <v>0</v>
      </c>
      <c r="H127" s="95">
        <f t="shared" si="13"/>
        <v>0</v>
      </c>
      <c r="I127" s="103">
        <v>0</v>
      </c>
      <c r="J127" s="103">
        <v>0</v>
      </c>
      <c r="K127" s="95">
        <f t="shared" si="14"/>
        <v>0</v>
      </c>
      <c r="L127" s="103">
        <v>0</v>
      </c>
      <c r="M127" s="103">
        <v>0</v>
      </c>
      <c r="N127" s="95">
        <f t="shared" si="15"/>
        <v>0</v>
      </c>
      <c r="O127" s="103">
        <v>0</v>
      </c>
      <c r="P127" s="103">
        <v>0</v>
      </c>
      <c r="Q127" s="95">
        <f t="shared" si="16"/>
        <v>0</v>
      </c>
      <c r="R127" s="103">
        <v>0</v>
      </c>
      <c r="S127" s="103">
        <v>0</v>
      </c>
      <c r="T127" s="95">
        <f t="shared" si="17"/>
        <v>0</v>
      </c>
      <c r="U127" s="103">
        <v>20</v>
      </c>
      <c r="V127" s="103">
        <v>155</v>
      </c>
      <c r="W127" s="95">
        <f t="shared" si="18"/>
        <v>175</v>
      </c>
      <c r="X127" s="103">
        <v>30</v>
      </c>
      <c r="Y127" s="103">
        <v>78</v>
      </c>
      <c r="Z127" s="95">
        <f t="shared" si="19"/>
        <v>108</v>
      </c>
      <c r="AA127" s="103">
        <v>0</v>
      </c>
      <c r="AB127" s="103">
        <v>0</v>
      </c>
      <c r="AC127" s="95">
        <f t="shared" si="20"/>
        <v>0</v>
      </c>
      <c r="AD127" s="107">
        <f t="shared" si="21"/>
        <v>50</v>
      </c>
      <c r="AE127" s="107">
        <f t="shared" si="22"/>
        <v>233</v>
      </c>
      <c r="AF127" s="95">
        <f t="shared" si="23"/>
        <v>283</v>
      </c>
      <c r="AG127" s="11"/>
      <c r="AM127" s="4"/>
      <c r="AN127" s="4"/>
      <c r="AO127" s="4"/>
      <c r="AP127" s="4"/>
      <c r="AQ127" s="4"/>
      <c r="AS127" s="5"/>
      <c r="AU127" s="5"/>
      <c r="AW127" s="5"/>
      <c r="AX127" s="5"/>
      <c r="AY127" s="5"/>
      <c r="BA127" s="74"/>
    </row>
    <row r="128" spans="1:53" x14ac:dyDescent="0.25">
      <c r="A128" s="73">
        <v>124</v>
      </c>
      <c r="B128" s="75" t="s">
        <v>143</v>
      </c>
      <c r="C128" s="103">
        <v>0</v>
      </c>
      <c r="D128" s="103">
        <v>0</v>
      </c>
      <c r="E128" s="95">
        <f t="shared" si="12"/>
        <v>0</v>
      </c>
      <c r="F128" s="103">
        <v>0</v>
      </c>
      <c r="G128" s="103">
        <v>0</v>
      </c>
      <c r="H128" s="95">
        <f t="shared" si="13"/>
        <v>0</v>
      </c>
      <c r="I128" s="103">
        <v>0</v>
      </c>
      <c r="J128" s="103">
        <v>0</v>
      </c>
      <c r="K128" s="95">
        <f t="shared" si="14"/>
        <v>0</v>
      </c>
      <c r="L128" s="103">
        <v>0</v>
      </c>
      <c r="M128" s="103">
        <v>0</v>
      </c>
      <c r="N128" s="95">
        <f t="shared" si="15"/>
        <v>0</v>
      </c>
      <c r="O128" s="103">
        <v>0</v>
      </c>
      <c r="P128" s="103">
        <v>0</v>
      </c>
      <c r="Q128" s="95">
        <f t="shared" si="16"/>
        <v>0</v>
      </c>
      <c r="R128" s="103">
        <v>0</v>
      </c>
      <c r="S128" s="103">
        <v>0</v>
      </c>
      <c r="T128" s="95">
        <f t="shared" si="17"/>
        <v>0</v>
      </c>
      <c r="U128" s="103">
        <v>187</v>
      </c>
      <c r="V128" s="103">
        <v>575</v>
      </c>
      <c r="W128" s="95">
        <f t="shared" si="18"/>
        <v>762</v>
      </c>
      <c r="X128" s="103">
        <v>13</v>
      </c>
      <c r="Y128" s="103">
        <v>2</v>
      </c>
      <c r="Z128" s="95">
        <f t="shared" si="19"/>
        <v>15</v>
      </c>
      <c r="AA128" s="103">
        <v>0</v>
      </c>
      <c r="AB128" s="103">
        <v>1</v>
      </c>
      <c r="AC128" s="95">
        <f t="shared" si="20"/>
        <v>1</v>
      </c>
      <c r="AD128" s="107">
        <f t="shared" si="21"/>
        <v>200</v>
      </c>
      <c r="AE128" s="107">
        <f t="shared" si="22"/>
        <v>578</v>
      </c>
      <c r="AF128" s="95">
        <f t="shared" si="23"/>
        <v>778</v>
      </c>
      <c r="AG128" s="11"/>
      <c r="AM128" s="4"/>
      <c r="AN128" s="4"/>
      <c r="AO128" s="4"/>
      <c r="AP128" s="4"/>
      <c r="AQ128" s="4"/>
      <c r="AS128" s="5"/>
      <c r="AU128" s="5"/>
      <c r="AW128" s="5"/>
      <c r="AX128" s="5"/>
      <c r="AY128" s="5"/>
      <c r="BA128" s="74"/>
    </row>
    <row r="129" spans="1:53" x14ac:dyDescent="0.25">
      <c r="A129" s="73">
        <v>125</v>
      </c>
      <c r="B129" s="21" t="s">
        <v>144</v>
      </c>
      <c r="C129" s="103">
        <v>0</v>
      </c>
      <c r="D129" s="103">
        <v>0</v>
      </c>
      <c r="E129" s="95">
        <f t="shared" si="12"/>
        <v>0</v>
      </c>
      <c r="F129" s="103">
        <v>0</v>
      </c>
      <c r="G129" s="103">
        <v>0</v>
      </c>
      <c r="H129" s="95">
        <f t="shared" si="13"/>
        <v>0</v>
      </c>
      <c r="I129" s="103">
        <v>0</v>
      </c>
      <c r="J129" s="103">
        <v>0</v>
      </c>
      <c r="K129" s="95">
        <f t="shared" si="14"/>
        <v>0</v>
      </c>
      <c r="L129" s="103">
        <v>11</v>
      </c>
      <c r="M129" s="103">
        <v>4</v>
      </c>
      <c r="N129" s="95">
        <f t="shared" si="15"/>
        <v>15</v>
      </c>
      <c r="O129" s="103">
        <v>0</v>
      </c>
      <c r="P129" s="103">
        <v>26</v>
      </c>
      <c r="Q129" s="95">
        <f t="shared" si="16"/>
        <v>26</v>
      </c>
      <c r="R129" s="103">
        <v>0</v>
      </c>
      <c r="S129" s="103">
        <v>0</v>
      </c>
      <c r="T129" s="95">
        <f t="shared" si="17"/>
        <v>0</v>
      </c>
      <c r="U129" s="103">
        <v>32</v>
      </c>
      <c r="V129" s="103">
        <v>85</v>
      </c>
      <c r="W129" s="95">
        <f t="shared" si="18"/>
        <v>117</v>
      </c>
      <c r="X129" s="103">
        <v>2</v>
      </c>
      <c r="Y129" s="103">
        <v>36</v>
      </c>
      <c r="Z129" s="95">
        <f t="shared" si="19"/>
        <v>38</v>
      </c>
      <c r="AA129" s="103">
        <v>0</v>
      </c>
      <c r="AB129" s="103">
        <v>0</v>
      </c>
      <c r="AC129" s="95">
        <f t="shared" si="20"/>
        <v>0</v>
      </c>
      <c r="AD129" s="107">
        <f t="shared" si="21"/>
        <v>45</v>
      </c>
      <c r="AE129" s="107">
        <f t="shared" si="22"/>
        <v>151</v>
      </c>
      <c r="AF129" s="95">
        <f t="shared" si="23"/>
        <v>196</v>
      </c>
      <c r="AG129" s="11"/>
      <c r="AM129" s="4"/>
      <c r="AN129" s="4"/>
      <c r="AO129" s="4"/>
      <c r="AP129" s="4"/>
      <c r="AQ129" s="4"/>
      <c r="AS129" s="5"/>
      <c r="AU129" s="5"/>
      <c r="AW129" s="5"/>
      <c r="AX129" s="5"/>
      <c r="AY129" s="5"/>
      <c r="BA129" s="74"/>
    </row>
    <row r="130" spans="1:53" x14ac:dyDescent="0.25">
      <c r="A130" s="73">
        <v>126</v>
      </c>
      <c r="B130" s="75" t="s">
        <v>145</v>
      </c>
      <c r="C130" s="103">
        <v>0</v>
      </c>
      <c r="D130" s="103">
        <v>0</v>
      </c>
      <c r="E130" s="95">
        <f t="shared" si="12"/>
        <v>0</v>
      </c>
      <c r="F130" s="103">
        <v>0</v>
      </c>
      <c r="G130" s="103">
        <v>0</v>
      </c>
      <c r="H130" s="95">
        <f t="shared" si="13"/>
        <v>0</v>
      </c>
      <c r="I130" s="103">
        <v>0</v>
      </c>
      <c r="J130" s="103">
        <v>0</v>
      </c>
      <c r="K130" s="95">
        <f t="shared" si="14"/>
        <v>0</v>
      </c>
      <c r="L130" s="103">
        <v>0</v>
      </c>
      <c r="M130" s="103">
        <v>0</v>
      </c>
      <c r="N130" s="95">
        <f t="shared" si="15"/>
        <v>0</v>
      </c>
      <c r="O130" s="103">
        <v>0</v>
      </c>
      <c r="P130" s="103">
        <v>7</v>
      </c>
      <c r="Q130" s="95">
        <f t="shared" si="16"/>
        <v>7</v>
      </c>
      <c r="R130" s="103">
        <v>0</v>
      </c>
      <c r="S130" s="103">
        <v>0</v>
      </c>
      <c r="T130" s="95">
        <f t="shared" si="17"/>
        <v>0</v>
      </c>
      <c r="U130" s="103">
        <v>60</v>
      </c>
      <c r="V130" s="103">
        <v>216</v>
      </c>
      <c r="W130" s="95">
        <f t="shared" si="18"/>
        <v>276</v>
      </c>
      <c r="X130" s="103">
        <v>242</v>
      </c>
      <c r="Y130" s="103">
        <v>929</v>
      </c>
      <c r="Z130" s="95">
        <f t="shared" si="19"/>
        <v>1171</v>
      </c>
      <c r="AA130" s="103">
        <v>0</v>
      </c>
      <c r="AB130" s="103">
        <v>0</v>
      </c>
      <c r="AC130" s="95">
        <f t="shared" si="20"/>
        <v>0</v>
      </c>
      <c r="AD130" s="107">
        <f t="shared" si="21"/>
        <v>302</v>
      </c>
      <c r="AE130" s="107">
        <f t="shared" si="22"/>
        <v>1152</v>
      </c>
      <c r="AF130" s="95">
        <f t="shared" si="23"/>
        <v>1454</v>
      </c>
      <c r="AG130" s="11"/>
      <c r="AM130" s="4"/>
      <c r="AN130" s="4"/>
      <c r="AO130" s="4"/>
      <c r="AP130" s="4"/>
      <c r="AQ130" s="4"/>
      <c r="AS130" s="5"/>
      <c r="AU130" s="5"/>
      <c r="AW130" s="5"/>
      <c r="AX130" s="5"/>
      <c r="AY130" s="5"/>
      <c r="BA130" s="74"/>
    </row>
    <row r="131" spans="1:53" x14ac:dyDescent="0.25">
      <c r="A131" s="73">
        <v>127</v>
      </c>
      <c r="B131" s="21" t="s">
        <v>146</v>
      </c>
      <c r="C131" s="103">
        <v>0</v>
      </c>
      <c r="D131" s="103">
        <v>1</v>
      </c>
      <c r="E131" s="95">
        <f t="shared" si="12"/>
        <v>1</v>
      </c>
      <c r="F131" s="103">
        <v>0</v>
      </c>
      <c r="G131" s="103">
        <v>0</v>
      </c>
      <c r="H131" s="95">
        <f t="shared" si="13"/>
        <v>0</v>
      </c>
      <c r="I131" s="103">
        <v>0</v>
      </c>
      <c r="J131" s="103">
        <v>0</v>
      </c>
      <c r="K131" s="95">
        <f t="shared" si="14"/>
        <v>0</v>
      </c>
      <c r="L131" s="103">
        <v>27</v>
      </c>
      <c r="M131" s="103">
        <v>598</v>
      </c>
      <c r="N131" s="95">
        <f t="shared" si="15"/>
        <v>625</v>
      </c>
      <c r="O131" s="103">
        <v>0</v>
      </c>
      <c r="P131" s="103">
        <v>0</v>
      </c>
      <c r="Q131" s="95">
        <f t="shared" si="16"/>
        <v>0</v>
      </c>
      <c r="R131" s="103">
        <v>0</v>
      </c>
      <c r="S131" s="103">
        <v>0</v>
      </c>
      <c r="T131" s="95">
        <f t="shared" si="17"/>
        <v>0</v>
      </c>
      <c r="U131" s="103">
        <v>46</v>
      </c>
      <c r="V131" s="103">
        <v>820</v>
      </c>
      <c r="W131" s="95">
        <f t="shared" si="18"/>
        <v>866</v>
      </c>
      <c r="X131" s="103">
        <v>0</v>
      </c>
      <c r="Y131" s="103">
        <v>176</v>
      </c>
      <c r="Z131" s="95">
        <f t="shared" si="19"/>
        <v>176</v>
      </c>
      <c r="AA131" s="103">
        <v>0</v>
      </c>
      <c r="AB131" s="103">
        <v>0</v>
      </c>
      <c r="AC131" s="95">
        <f t="shared" si="20"/>
        <v>0</v>
      </c>
      <c r="AD131" s="107">
        <f t="shared" si="21"/>
        <v>73</v>
      </c>
      <c r="AE131" s="107">
        <f t="shared" si="22"/>
        <v>1595</v>
      </c>
      <c r="AF131" s="95">
        <f t="shared" si="23"/>
        <v>1668</v>
      </c>
      <c r="AG131" s="11"/>
      <c r="AM131" s="4"/>
      <c r="AN131" s="4"/>
      <c r="AO131" s="4"/>
      <c r="AP131" s="4"/>
      <c r="AQ131" s="4"/>
      <c r="AS131" s="5"/>
      <c r="AU131" s="5"/>
      <c r="AW131" s="5"/>
      <c r="AX131" s="5"/>
      <c r="AY131" s="5"/>
      <c r="BA131" s="74"/>
    </row>
    <row r="132" spans="1:53" x14ac:dyDescent="0.25">
      <c r="A132" s="73">
        <v>128</v>
      </c>
      <c r="B132" s="75" t="s">
        <v>147</v>
      </c>
      <c r="C132" s="103">
        <v>0</v>
      </c>
      <c r="D132" s="103">
        <v>0</v>
      </c>
      <c r="E132" s="95">
        <f t="shared" si="12"/>
        <v>0</v>
      </c>
      <c r="F132" s="103">
        <v>0</v>
      </c>
      <c r="G132" s="103">
        <v>0</v>
      </c>
      <c r="H132" s="95">
        <f t="shared" si="13"/>
        <v>0</v>
      </c>
      <c r="I132" s="103">
        <v>0</v>
      </c>
      <c r="J132" s="103">
        <v>0</v>
      </c>
      <c r="K132" s="95">
        <f t="shared" si="14"/>
        <v>0</v>
      </c>
      <c r="L132" s="103">
        <v>0</v>
      </c>
      <c r="M132" s="103">
        <v>0</v>
      </c>
      <c r="N132" s="95">
        <f t="shared" si="15"/>
        <v>0</v>
      </c>
      <c r="O132" s="103">
        <v>0</v>
      </c>
      <c r="P132" s="103">
        <v>0</v>
      </c>
      <c r="Q132" s="95">
        <f t="shared" si="16"/>
        <v>0</v>
      </c>
      <c r="R132" s="103">
        <v>0</v>
      </c>
      <c r="S132" s="103">
        <v>0</v>
      </c>
      <c r="T132" s="95">
        <f t="shared" si="17"/>
        <v>0</v>
      </c>
      <c r="U132" s="103">
        <v>54</v>
      </c>
      <c r="V132" s="103">
        <v>63</v>
      </c>
      <c r="W132" s="95">
        <f t="shared" si="18"/>
        <v>117</v>
      </c>
      <c r="X132" s="103">
        <v>2</v>
      </c>
      <c r="Y132" s="103">
        <v>76</v>
      </c>
      <c r="Z132" s="95">
        <f t="shared" si="19"/>
        <v>78</v>
      </c>
      <c r="AA132" s="103">
        <v>0</v>
      </c>
      <c r="AB132" s="103">
        <v>16</v>
      </c>
      <c r="AC132" s="95">
        <f t="shared" si="20"/>
        <v>16</v>
      </c>
      <c r="AD132" s="107">
        <f t="shared" si="21"/>
        <v>56</v>
      </c>
      <c r="AE132" s="107">
        <f t="shared" si="22"/>
        <v>155</v>
      </c>
      <c r="AF132" s="95">
        <f t="shared" si="23"/>
        <v>211</v>
      </c>
      <c r="AG132" s="11"/>
      <c r="AM132" s="4"/>
      <c r="AN132" s="4"/>
      <c r="AO132" s="4"/>
      <c r="AP132" s="4"/>
      <c r="AQ132" s="4"/>
      <c r="AS132" s="5"/>
      <c r="AU132" s="5"/>
      <c r="AW132" s="5"/>
      <c r="AX132" s="5"/>
      <c r="AY132" s="5"/>
      <c r="BA132" s="74"/>
    </row>
    <row r="133" spans="1:53" x14ac:dyDescent="0.25">
      <c r="A133" s="73">
        <v>129</v>
      </c>
      <c r="B133" s="75" t="s">
        <v>148</v>
      </c>
      <c r="C133" s="103">
        <v>0</v>
      </c>
      <c r="D133" s="103">
        <v>0</v>
      </c>
      <c r="E133" s="95">
        <f t="shared" si="12"/>
        <v>0</v>
      </c>
      <c r="F133" s="103">
        <v>0</v>
      </c>
      <c r="G133" s="103">
        <v>0</v>
      </c>
      <c r="H133" s="95">
        <f t="shared" si="13"/>
        <v>0</v>
      </c>
      <c r="I133" s="103">
        <v>0</v>
      </c>
      <c r="J133" s="103">
        <v>0</v>
      </c>
      <c r="K133" s="95">
        <f t="shared" si="14"/>
        <v>0</v>
      </c>
      <c r="L133" s="103">
        <v>0</v>
      </c>
      <c r="M133" s="103">
        <v>66</v>
      </c>
      <c r="N133" s="95">
        <f t="shared" si="15"/>
        <v>66</v>
      </c>
      <c r="O133" s="103">
        <v>0</v>
      </c>
      <c r="P133" s="103">
        <v>0</v>
      </c>
      <c r="Q133" s="95">
        <f t="shared" si="16"/>
        <v>0</v>
      </c>
      <c r="R133" s="103">
        <v>0</v>
      </c>
      <c r="S133" s="103">
        <v>0</v>
      </c>
      <c r="T133" s="95">
        <f t="shared" si="17"/>
        <v>0</v>
      </c>
      <c r="U133" s="103">
        <v>65</v>
      </c>
      <c r="V133" s="103">
        <v>290</v>
      </c>
      <c r="W133" s="95">
        <f t="shared" si="18"/>
        <v>355</v>
      </c>
      <c r="X133" s="103">
        <v>0</v>
      </c>
      <c r="Y133" s="103">
        <v>12</v>
      </c>
      <c r="Z133" s="95">
        <f t="shared" si="19"/>
        <v>12</v>
      </c>
      <c r="AA133" s="103">
        <v>0</v>
      </c>
      <c r="AB133" s="103">
        <v>0</v>
      </c>
      <c r="AC133" s="95">
        <f t="shared" si="20"/>
        <v>0</v>
      </c>
      <c r="AD133" s="107">
        <f t="shared" si="21"/>
        <v>65</v>
      </c>
      <c r="AE133" s="107">
        <f t="shared" si="22"/>
        <v>368</v>
      </c>
      <c r="AF133" s="95">
        <f t="shared" si="23"/>
        <v>433</v>
      </c>
      <c r="AG133" s="11"/>
      <c r="AM133" s="4"/>
      <c r="AN133" s="4"/>
      <c r="AO133" s="4"/>
      <c r="AP133" s="4"/>
      <c r="AQ133" s="4"/>
      <c r="AS133" s="5"/>
      <c r="AU133" s="5"/>
      <c r="AW133" s="5"/>
      <c r="AX133" s="5"/>
      <c r="AY133" s="5"/>
      <c r="BA133" s="74"/>
    </row>
    <row r="134" spans="1:53" x14ac:dyDescent="0.25">
      <c r="A134" s="73">
        <v>130</v>
      </c>
      <c r="B134" s="75" t="s">
        <v>149</v>
      </c>
      <c r="C134" s="103">
        <v>0</v>
      </c>
      <c r="D134" s="103">
        <v>0</v>
      </c>
      <c r="E134" s="95">
        <f t="shared" ref="E134:E140" si="24">SUM(C134:D134)</f>
        <v>0</v>
      </c>
      <c r="F134" s="103">
        <v>0</v>
      </c>
      <c r="G134" s="103">
        <v>0</v>
      </c>
      <c r="H134" s="95">
        <f t="shared" ref="H134:H140" si="25">SUM(F134:G134)</f>
        <v>0</v>
      </c>
      <c r="I134" s="103">
        <v>0</v>
      </c>
      <c r="J134" s="103">
        <v>0</v>
      </c>
      <c r="K134" s="95">
        <f t="shared" ref="K134:K140" si="26">SUM(I134:J134)</f>
        <v>0</v>
      </c>
      <c r="L134" s="103">
        <v>0</v>
      </c>
      <c r="M134" s="103">
        <v>0</v>
      </c>
      <c r="N134" s="95">
        <f t="shared" ref="N134:N140" si="27">SUM(L134:M134)</f>
        <v>0</v>
      </c>
      <c r="O134" s="103">
        <v>0</v>
      </c>
      <c r="P134" s="103">
        <v>0</v>
      </c>
      <c r="Q134" s="95">
        <f t="shared" ref="Q134:Q140" si="28">SUM(O134:P134)</f>
        <v>0</v>
      </c>
      <c r="R134" s="103">
        <v>0</v>
      </c>
      <c r="S134" s="103">
        <v>0</v>
      </c>
      <c r="T134" s="95">
        <f t="shared" ref="T134:T140" si="29">SUM(R134:S134)</f>
        <v>0</v>
      </c>
      <c r="U134" s="103">
        <v>14</v>
      </c>
      <c r="V134" s="103">
        <v>0</v>
      </c>
      <c r="W134" s="95">
        <f t="shared" ref="W134:W140" si="30">SUM(U134:V134)</f>
        <v>14</v>
      </c>
      <c r="X134" s="103">
        <v>3</v>
      </c>
      <c r="Y134" s="103">
        <v>141</v>
      </c>
      <c r="Z134" s="95">
        <f t="shared" ref="Z134:Z140" si="31">SUM(X134:Y134)</f>
        <v>144</v>
      </c>
      <c r="AA134" s="103">
        <v>0</v>
      </c>
      <c r="AB134" s="103">
        <v>0</v>
      </c>
      <c r="AC134" s="95">
        <f t="shared" ref="AC134:AC140" si="32">SUM(AA134:AB134)</f>
        <v>0</v>
      </c>
      <c r="AD134" s="107">
        <f t="shared" ref="AD134:AD140" si="33">C134+F134+I134+L134+O134+R134+U134+X134+AA134</f>
        <v>17</v>
      </c>
      <c r="AE134" s="107">
        <f t="shared" ref="AE134:AE140" si="34">D134+G134+J134+M134+P134+S134+V134+Y134+AB134</f>
        <v>141</v>
      </c>
      <c r="AF134" s="95">
        <f t="shared" ref="AF134:AF140" si="35">SUM(AD134:AE134)</f>
        <v>158</v>
      </c>
      <c r="AG134" s="11"/>
      <c r="AM134" s="4"/>
      <c r="AN134" s="4"/>
      <c r="AO134" s="4"/>
      <c r="AP134" s="4"/>
      <c r="AQ134" s="4"/>
      <c r="AS134" s="5"/>
      <c r="AU134" s="5"/>
      <c r="AW134" s="5"/>
      <c r="AX134" s="5"/>
      <c r="AY134" s="5"/>
      <c r="BA134" s="74"/>
    </row>
    <row r="135" spans="1:53" x14ac:dyDescent="0.25">
      <c r="A135" s="73">
        <v>131</v>
      </c>
      <c r="B135" s="75" t="s">
        <v>150</v>
      </c>
      <c r="C135" s="103">
        <v>0</v>
      </c>
      <c r="D135" s="103">
        <v>0</v>
      </c>
      <c r="E135" s="95">
        <f t="shared" si="24"/>
        <v>0</v>
      </c>
      <c r="F135" s="103">
        <v>0</v>
      </c>
      <c r="G135" s="103">
        <v>0</v>
      </c>
      <c r="H135" s="95">
        <f t="shared" si="25"/>
        <v>0</v>
      </c>
      <c r="I135" s="103">
        <v>0</v>
      </c>
      <c r="J135" s="103">
        <v>0</v>
      </c>
      <c r="K135" s="95">
        <f t="shared" si="26"/>
        <v>0</v>
      </c>
      <c r="L135" s="103">
        <v>0</v>
      </c>
      <c r="M135" s="103">
        <v>0</v>
      </c>
      <c r="N135" s="95">
        <f t="shared" si="27"/>
        <v>0</v>
      </c>
      <c r="O135" s="103">
        <v>0</v>
      </c>
      <c r="P135" s="103">
        <v>0</v>
      </c>
      <c r="Q135" s="95">
        <f t="shared" si="28"/>
        <v>0</v>
      </c>
      <c r="R135" s="103">
        <v>0</v>
      </c>
      <c r="S135" s="103">
        <v>0</v>
      </c>
      <c r="T135" s="95">
        <f t="shared" si="29"/>
        <v>0</v>
      </c>
      <c r="U135" s="103">
        <v>0</v>
      </c>
      <c r="V135" s="103">
        <v>0</v>
      </c>
      <c r="W135" s="95">
        <f t="shared" si="30"/>
        <v>0</v>
      </c>
      <c r="X135" s="103">
        <v>0</v>
      </c>
      <c r="Y135" s="103">
        <v>0</v>
      </c>
      <c r="Z135" s="95">
        <f t="shared" si="31"/>
        <v>0</v>
      </c>
      <c r="AA135" s="103">
        <v>0</v>
      </c>
      <c r="AB135" s="103">
        <v>0</v>
      </c>
      <c r="AC135" s="95">
        <f t="shared" si="32"/>
        <v>0</v>
      </c>
      <c r="AD135" s="107">
        <f t="shared" si="33"/>
        <v>0</v>
      </c>
      <c r="AE135" s="107">
        <f t="shared" si="34"/>
        <v>0</v>
      </c>
      <c r="AF135" s="95">
        <f t="shared" si="35"/>
        <v>0</v>
      </c>
      <c r="AG135" s="11"/>
      <c r="AM135" s="4"/>
      <c r="AN135" s="4"/>
      <c r="AO135" s="4"/>
      <c r="AP135" s="4"/>
      <c r="AQ135" s="4"/>
      <c r="AS135" s="5"/>
      <c r="AU135" s="5"/>
      <c r="AW135" s="5"/>
      <c r="AX135" s="5"/>
      <c r="AY135" s="5"/>
      <c r="BA135" s="74"/>
    </row>
    <row r="136" spans="1:53" x14ac:dyDescent="0.25">
      <c r="A136" s="73">
        <v>132</v>
      </c>
      <c r="B136" s="21" t="s">
        <v>168</v>
      </c>
      <c r="C136" s="103">
        <v>0</v>
      </c>
      <c r="D136" s="103">
        <v>0</v>
      </c>
      <c r="E136" s="95">
        <f t="shared" si="24"/>
        <v>0</v>
      </c>
      <c r="F136" s="103">
        <v>0</v>
      </c>
      <c r="G136" s="103">
        <v>0</v>
      </c>
      <c r="H136" s="95">
        <f t="shared" si="25"/>
        <v>0</v>
      </c>
      <c r="I136" s="103">
        <v>0</v>
      </c>
      <c r="J136" s="103">
        <v>9</v>
      </c>
      <c r="K136" s="95">
        <f t="shared" si="26"/>
        <v>9</v>
      </c>
      <c r="L136" s="103">
        <v>0</v>
      </c>
      <c r="M136" s="103">
        <v>0</v>
      </c>
      <c r="N136" s="95">
        <f t="shared" si="27"/>
        <v>0</v>
      </c>
      <c r="O136" s="103">
        <v>0</v>
      </c>
      <c r="P136" s="103">
        <v>0</v>
      </c>
      <c r="Q136" s="95">
        <f t="shared" si="28"/>
        <v>0</v>
      </c>
      <c r="R136" s="103">
        <v>0</v>
      </c>
      <c r="S136" s="103">
        <v>0</v>
      </c>
      <c r="T136" s="95">
        <f t="shared" si="29"/>
        <v>0</v>
      </c>
      <c r="U136" s="103">
        <v>4</v>
      </c>
      <c r="V136" s="103">
        <v>55</v>
      </c>
      <c r="W136" s="95">
        <f t="shared" si="30"/>
        <v>59</v>
      </c>
      <c r="X136" s="103">
        <v>2</v>
      </c>
      <c r="Y136" s="103">
        <v>10</v>
      </c>
      <c r="Z136" s="95">
        <f t="shared" si="31"/>
        <v>12</v>
      </c>
      <c r="AA136" s="103">
        <v>0</v>
      </c>
      <c r="AB136" s="103">
        <v>0</v>
      </c>
      <c r="AC136" s="95">
        <f t="shared" si="32"/>
        <v>0</v>
      </c>
      <c r="AD136" s="107">
        <f t="shared" si="33"/>
        <v>6</v>
      </c>
      <c r="AE136" s="107">
        <f t="shared" si="34"/>
        <v>74</v>
      </c>
      <c r="AF136" s="95">
        <f t="shared" si="35"/>
        <v>80</v>
      </c>
      <c r="AG136" s="11"/>
      <c r="AM136" s="4"/>
      <c r="AN136" s="4"/>
      <c r="AO136" s="4"/>
      <c r="AP136" s="4"/>
      <c r="AQ136" s="4"/>
      <c r="AS136" s="5"/>
      <c r="AU136" s="5"/>
      <c r="AW136" s="5"/>
      <c r="AX136" s="5"/>
      <c r="AY136" s="5"/>
      <c r="BA136" s="74"/>
    </row>
    <row r="137" spans="1:53" x14ac:dyDescent="0.25">
      <c r="A137" s="73">
        <v>133</v>
      </c>
      <c r="B137" s="21" t="s">
        <v>151</v>
      </c>
      <c r="C137" s="103">
        <v>0</v>
      </c>
      <c r="D137" s="103">
        <v>0</v>
      </c>
      <c r="E137" s="95">
        <f t="shared" si="24"/>
        <v>0</v>
      </c>
      <c r="F137" s="103">
        <v>0</v>
      </c>
      <c r="G137" s="103">
        <v>0</v>
      </c>
      <c r="H137" s="95">
        <f t="shared" si="25"/>
        <v>0</v>
      </c>
      <c r="I137" s="103">
        <v>0</v>
      </c>
      <c r="J137" s="103">
        <v>0</v>
      </c>
      <c r="K137" s="95">
        <f t="shared" si="26"/>
        <v>0</v>
      </c>
      <c r="L137" s="103">
        <v>0</v>
      </c>
      <c r="M137" s="103">
        <v>0</v>
      </c>
      <c r="N137" s="95">
        <f t="shared" si="27"/>
        <v>0</v>
      </c>
      <c r="O137" s="103">
        <v>40</v>
      </c>
      <c r="P137" s="103">
        <v>0</v>
      </c>
      <c r="Q137" s="95">
        <f t="shared" si="28"/>
        <v>40</v>
      </c>
      <c r="R137" s="103">
        <v>0</v>
      </c>
      <c r="S137" s="103">
        <v>0</v>
      </c>
      <c r="T137" s="95">
        <f t="shared" si="29"/>
        <v>0</v>
      </c>
      <c r="U137" s="103">
        <v>75</v>
      </c>
      <c r="V137" s="103">
        <v>365</v>
      </c>
      <c r="W137" s="95">
        <f t="shared" si="30"/>
        <v>440</v>
      </c>
      <c r="X137" s="103">
        <v>6</v>
      </c>
      <c r="Y137" s="103">
        <v>12</v>
      </c>
      <c r="Z137" s="95">
        <f t="shared" si="31"/>
        <v>18</v>
      </c>
      <c r="AA137" s="103">
        <v>0</v>
      </c>
      <c r="AB137" s="103">
        <v>1</v>
      </c>
      <c r="AC137" s="95">
        <f t="shared" si="32"/>
        <v>1</v>
      </c>
      <c r="AD137" s="107">
        <f t="shared" si="33"/>
        <v>121</v>
      </c>
      <c r="AE137" s="107">
        <f t="shared" si="34"/>
        <v>378</v>
      </c>
      <c r="AF137" s="95">
        <f t="shared" si="35"/>
        <v>499</v>
      </c>
      <c r="AG137" s="11"/>
      <c r="AM137" s="4"/>
      <c r="AN137" s="4"/>
      <c r="AO137" s="4"/>
      <c r="AP137" s="4"/>
      <c r="AQ137" s="4"/>
      <c r="AS137" s="5"/>
      <c r="AU137" s="5"/>
      <c r="AW137" s="5"/>
      <c r="AX137" s="5"/>
      <c r="AY137" s="5"/>
      <c r="BA137" s="74"/>
    </row>
    <row r="138" spans="1:53" x14ac:dyDescent="0.25">
      <c r="A138" s="73">
        <v>134</v>
      </c>
      <c r="B138" s="75" t="s">
        <v>152</v>
      </c>
      <c r="C138" s="103">
        <v>0</v>
      </c>
      <c r="D138" s="103">
        <v>0</v>
      </c>
      <c r="E138" s="95">
        <f t="shared" si="24"/>
        <v>0</v>
      </c>
      <c r="F138" s="103">
        <v>0</v>
      </c>
      <c r="G138" s="103">
        <v>0</v>
      </c>
      <c r="H138" s="95">
        <f t="shared" si="25"/>
        <v>0</v>
      </c>
      <c r="I138" s="103">
        <v>0</v>
      </c>
      <c r="J138" s="103">
        <v>0</v>
      </c>
      <c r="K138" s="95">
        <f t="shared" si="26"/>
        <v>0</v>
      </c>
      <c r="L138" s="103">
        <v>4</v>
      </c>
      <c r="M138" s="103">
        <v>0</v>
      </c>
      <c r="N138" s="95">
        <f t="shared" si="27"/>
        <v>4</v>
      </c>
      <c r="O138" s="103">
        <v>0</v>
      </c>
      <c r="P138" s="103">
        <v>119</v>
      </c>
      <c r="Q138" s="95">
        <f t="shared" si="28"/>
        <v>119</v>
      </c>
      <c r="R138" s="103">
        <v>0</v>
      </c>
      <c r="S138" s="103">
        <v>0</v>
      </c>
      <c r="T138" s="95">
        <f t="shared" si="29"/>
        <v>0</v>
      </c>
      <c r="U138" s="103">
        <v>138</v>
      </c>
      <c r="V138" s="103">
        <v>268</v>
      </c>
      <c r="W138" s="95">
        <f t="shared" si="30"/>
        <v>406</v>
      </c>
      <c r="X138" s="103">
        <v>27</v>
      </c>
      <c r="Y138" s="103">
        <v>88</v>
      </c>
      <c r="Z138" s="95">
        <f t="shared" si="31"/>
        <v>115</v>
      </c>
      <c r="AA138" s="103">
        <v>0</v>
      </c>
      <c r="AB138" s="103">
        <v>0</v>
      </c>
      <c r="AC138" s="95">
        <f t="shared" si="32"/>
        <v>0</v>
      </c>
      <c r="AD138" s="107">
        <f t="shared" si="33"/>
        <v>169</v>
      </c>
      <c r="AE138" s="107">
        <f t="shared" si="34"/>
        <v>475</v>
      </c>
      <c r="AF138" s="95">
        <f t="shared" si="35"/>
        <v>644</v>
      </c>
      <c r="AG138" s="11"/>
      <c r="AM138" s="4"/>
      <c r="AN138" s="4"/>
      <c r="AO138" s="4"/>
      <c r="AP138" s="4"/>
      <c r="AQ138" s="4"/>
      <c r="AS138" s="5"/>
      <c r="AU138" s="5"/>
      <c r="AW138" s="5"/>
      <c r="AX138" s="5"/>
      <c r="AY138" s="5"/>
      <c r="BA138" s="74"/>
    </row>
    <row r="139" spans="1:53" x14ac:dyDescent="0.25">
      <c r="A139" s="73">
        <v>135</v>
      </c>
      <c r="B139" s="75" t="s">
        <v>153</v>
      </c>
      <c r="C139" s="103">
        <v>0</v>
      </c>
      <c r="D139" s="103">
        <v>0</v>
      </c>
      <c r="E139" s="95">
        <f t="shared" si="24"/>
        <v>0</v>
      </c>
      <c r="F139" s="103">
        <v>0</v>
      </c>
      <c r="G139" s="103">
        <v>0</v>
      </c>
      <c r="H139" s="95">
        <f t="shared" si="25"/>
        <v>0</v>
      </c>
      <c r="I139" s="103">
        <v>0</v>
      </c>
      <c r="J139" s="103">
        <v>0</v>
      </c>
      <c r="K139" s="95">
        <f t="shared" si="26"/>
        <v>0</v>
      </c>
      <c r="L139" s="103">
        <v>0</v>
      </c>
      <c r="M139" s="103">
        <v>0</v>
      </c>
      <c r="N139" s="95">
        <f t="shared" si="27"/>
        <v>0</v>
      </c>
      <c r="O139" s="103">
        <v>0</v>
      </c>
      <c r="P139" s="103">
        <v>0</v>
      </c>
      <c r="Q139" s="95">
        <f t="shared" si="28"/>
        <v>0</v>
      </c>
      <c r="R139" s="103">
        <v>0</v>
      </c>
      <c r="S139" s="103">
        <v>0</v>
      </c>
      <c r="T139" s="95">
        <f t="shared" si="29"/>
        <v>0</v>
      </c>
      <c r="U139" s="103">
        <v>149</v>
      </c>
      <c r="V139" s="103">
        <v>0</v>
      </c>
      <c r="W139" s="95">
        <f t="shared" si="30"/>
        <v>149</v>
      </c>
      <c r="X139" s="103">
        <v>44</v>
      </c>
      <c r="Y139" s="103">
        <v>86</v>
      </c>
      <c r="Z139" s="95">
        <f t="shared" si="31"/>
        <v>130</v>
      </c>
      <c r="AA139" s="103">
        <v>0</v>
      </c>
      <c r="AB139" s="103">
        <v>0</v>
      </c>
      <c r="AC139" s="95">
        <f t="shared" si="32"/>
        <v>0</v>
      </c>
      <c r="AD139" s="107">
        <f t="shared" si="33"/>
        <v>193</v>
      </c>
      <c r="AE139" s="107">
        <f t="shared" si="34"/>
        <v>86</v>
      </c>
      <c r="AF139" s="95">
        <f t="shared" si="35"/>
        <v>279</v>
      </c>
      <c r="AG139" s="11"/>
      <c r="AM139" s="4"/>
      <c r="AN139" s="4"/>
      <c r="AO139" s="4"/>
      <c r="AP139" s="4"/>
      <c r="AQ139" s="4"/>
      <c r="AS139" s="5"/>
      <c r="AU139" s="5"/>
      <c r="AW139" s="5"/>
      <c r="AX139" s="5"/>
      <c r="AY139" s="5"/>
      <c r="BA139" s="74"/>
    </row>
    <row r="140" spans="1:53" x14ac:dyDescent="0.25">
      <c r="A140" s="73">
        <v>136</v>
      </c>
      <c r="B140" s="75" t="s">
        <v>154</v>
      </c>
      <c r="C140" s="103">
        <v>0</v>
      </c>
      <c r="D140" s="103">
        <v>0</v>
      </c>
      <c r="E140" s="95">
        <f t="shared" si="24"/>
        <v>0</v>
      </c>
      <c r="F140" s="103">
        <v>0</v>
      </c>
      <c r="G140" s="103">
        <v>0</v>
      </c>
      <c r="H140" s="95">
        <f t="shared" si="25"/>
        <v>0</v>
      </c>
      <c r="I140" s="103">
        <v>0</v>
      </c>
      <c r="J140" s="103">
        <v>0</v>
      </c>
      <c r="K140" s="95">
        <f t="shared" si="26"/>
        <v>0</v>
      </c>
      <c r="L140" s="103">
        <v>28</v>
      </c>
      <c r="M140" s="103">
        <v>6</v>
      </c>
      <c r="N140" s="95">
        <f t="shared" si="27"/>
        <v>34</v>
      </c>
      <c r="O140" s="103">
        <v>0</v>
      </c>
      <c r="P140" s="103">
        <v>0</v>
      </c>
      <c r="Q140" s="95">
        <f t="shared" si="28"/>
        <v>0</v>
      </c>
      <c r="R140" s="103">
        <v>23</v>
      </c>
      <c r="S140" s="103">
        <v>2</v>
      </c>
      <c r="T140" s="95">
        <f t="shared" si="29"/>
        <v>25</v>
      </c>
      <c r="U140" s="103">
        <v>0</v>
      </c>
      <c r="V140" s="103">
        <v>0</v>
      </c>
      <c r="W140" s="95">
        <f t="shared" si="30"/>
        <v>0</v>
      </c>
      <c r="X140" s="103">
        <v>0</v>
      </c>
      <c r="Y140" s="103">
        <v>0</v>
      </c>
      <c r="Z140" s="95">
        <f t="shared" si="31"/>
        <v>0</v>
      </c>
      <c r="AA140" s="103">
        <v>0</v>
      </c>
      <c r="AB140" s="103">
        <v>0</v>
      </c>
      <c r="AC140" s="95">
        <f t="shared" si="32"/>
        <v>0</v>
      </c>
      <c r="AD140" s="107">
        <f t="shared" si="33"/>
        <v>51</v>
      </c>
      <c r="AE140" s="107">
        <f t="shared" si="34"/>
        <v>8</v>
      </c>
      <c r="AF140" s="95">
        <f t="shared" si="35"/>
        <v>59</v>
      </c>
      <c r="AG140" s="11"/>
      <c r="AM140" s="4"/>
      <c r="AN140" s="4"/>
      <c r="AO140" s="4"/>
      <c r="AP140" s="4"/>
      <c r="AQ140" s="4"/>
      <c r="AS140" s="5"/>
      <c r="AU140" s="5"/>
      <c r="AW140" s="5"/>
      <c r="AX140" s="5"/>
      <c r="AY140" s="5"/>
      <c r="BA140" s="74"/>
    </row>
    <row r="141" spans="1:53" x14ac:dyDescent="0.25">
      <c r="A141" s="72"/>
      <c r="B141" s="30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6"/>
      <c r="N141" s="96"/>
      <c r="O141" s="96"/>
      <c r="P141" s="96"/>
      <c r="Q141" s="96"/>
      <c r="R141" s="96"/>
      <c r="S141" s="96"/>
      <c r="T141" s="96"/>
      <c r="U141" s="96"/>
      <c r="V141" s="96"/>
      <c r="W141" s="96"/>
      <c r="X141" s="96"/>
      <c r="Y141" s="96"/>
      <c r="Z141" s="96"/>
      <c r="AA141" s="96"/>
      <c r="AB141" s="96"/>
      <c r="AC141" s="96"/>
      <c r="AD141" s="96"/>
      <c r="AE141" s="96"/>
      <c r="AF141" s="98"/>
      <c r="AG141" s="11"/>
      <c r="AM141" s="4"/>
      <c r="AN141" s="4"/>
      <c r="AO141" s="4"/>
      <c r="AP141" s="4"/>
      <c r="AQ141" s="4"/>
      <c r="AS141" s="5"/>
      <c r="AU141" s="5"/>
      <c r="AW141" s="5"/>
      <c r="AX141" s="5"/>
      <c r="AY141" s="5"/>
      <c r="BA141" s="74"/>
    </row>
    <row r="142" spans="1:53" ht="16.5" thickBot="1" x14ac:dyDescent="0.3">
      <c r="A142" s="76"/>
      <c r="B142" s="29" t="s">
        <v>12</v>
      </c>
      <c r="C142" s="97">
        <f t="shared" ref="C142:AF142" si="36">SUM(C5:C140)</f>
        <v>17</v>
      </c>
      <c r="D142" s="97">
        <f t="shared" si="36"/>
        <v>6</v>
      </c>
      <c r="E142" s="97">
        <f t="shared" si="36"/>
        <v>23</v>
      </c>
      <c r="F142" s="97">
        <f t="shared" si="36"/>
        <v>34</v>
      </c>
      <c r="G142" s="97">
        <f t="shared" si="36"/>
        <v>5</v>
      </c>
      <c r="H142" s="97">
        <f t="shared" si="36"/>
        <v>39</v>
      </c>
      <c r="I142" s="97">
        <f t="shared" si="36"/>
        <v>47</v>
      </c>
      <c r="J142" s="97">
        <f t="shared" si="36"/>
        <v>51</v>
      </c>
      <c r="K142" s="97">
        <f t="shared" si="36"/>
        <v>98</v>
      </c>
      <c r="L142" s="97">
        <f t="shared" si="36"/>
        <v>647</v>
      </c>
      <c r="M142" s="97">
        <f t="shared" si="36"/>
        <v>1935</v>
      </c>
      <c r="N142" s="97">
        <f t="shared" si="36"/>
        <v>2582</v>
      </c>
      <c r="O142" s="97">
        <f t="shared" si="36"/>
        <v>522</v>
      </c>
      <c r="P142" s="97">
        <f t="shared" si="36"/>
        <v>1441</v>
      </c>
      <c r="Q142" s="97">
        <f t="shared" si="36"/>
        <v>1963</v>
      </c>
      <c r="R142" s="97">
        <f t="shared" si="36"/>
        <v>197</v>
      </c>
      <c r="S142" s="97">
        <f t="shared" si="36"/>
        <v>798</v>
      </c>
      <c r="T142" s="97">
        <f t="shared" si="36"/>
        <v>995</v>
      </c>
      <c r="U142" s="97">
        <f t="shared" si="36"/>
        <v>7345</v>
      </c>
      <c r="V142" s="97">
        <f t="shared" si="36"/>
        <v>32862</v>
      </c>
      <c r="W142" s="97">
        <f t="shared" si="36"/>
        <v>40207</v>
      </c>
      <c r="X142" s="97">
        <f t="shared" si="36"/>
        <v>2294</v>
      </c>
      <c r="Y142" s="97">
        <f t="shared" si="36"/>
        <v>19320</v>
      </c>
      <c r="Z142" s="97">
        <f t="shared" ref="Z142" si="37">SUM(Z5:Z140)</f>
        <v>21614</v>
      </c>
      <c r="AA142" s="97">
        <f t="shared" si="36"/>
        <v>6</v>
      </c>
      <c r="AB142" s="97">
        <f t="shared" si="36"/>
        <v>300</v>
      </c>
      <c r="AC142" s="97">
        <f t="shared" ref="AC142" si="38">SUM(AC5:AC140)</f>
        <v>306</v>
      </c>
      <c r="AD142" s="97">
        <f t="shared" si="36"/>
        <v>11109</v>
      </c>
      <c r="AE142" s="97">
        <f t="shared" si="36"/>
        <v>56718</v>
      </c>
      <c r="AF142" s="99">
        <f t="shared" si="36"/>
        <v>67827</v>
      </c>
      <c r="AG142" s="11"/>
      <c r="AM142" s="4"/>
      <c r="AN142" s="4"/>
      <c r="AO142" s="4"/>
      <c r="AP142" s="4"/>
      <c r="AQ142" s="4"/>
      <c r="AS142" s="5"/>
      <c r="AU142" s="5"/>
      <c r="AW142" s="5"/>
      <c r="AX142" s="5"/>
      <c r="AY142" s="5"/>
      <c r="BA142" s="74"/>
    </row>
    <row r="143" spans="1:53" ht="16.5" thickTop="1" x14ac:dyDescent="0.25">
      <c r="A143" s="77"/>
      <c r="B143" s="3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I143" s="3"/>
      <c r="AK143" s="3"/>
      <c r="AM143" s="4"/>
      <c r="AN143" s="4"/>
      <c r="AO143" s="4"/>
      <c r="AP143" s="4"/>
      <c r="AQ143" s="4"/>
      <c r="AS143" s="5"/>
      <c r="AU143" s="5"/>
      <c r="AW143" s="5"/>
      <c r="AX143" s="5"/>
      <c r="AY143" s="5"/>
      <c r="BA143" s="74"/>
    </row>
    <row r="144" spans="1:53" x14ac:dyDescent="0.25">
      <c r="A144" s="78" t="s">
        <v>213</v>
      </c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</row>
    <row r="145" spans="1:53" x14ac:dyDescent="0.25">
      <c r="A145" s="77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  <c r="AA145" s="11"/>
      <c r="AB145" s="11"/>
      <c r="AC145" s="11"/>
      <c r="AD145" s="11"/>
      <c r="AE145" s="11"/>
      <c r="AF145" s="11"/>
      <c r="AG145" s="11"/>
    </row>
    <row r="146" spans="1:53" x14ac:dyDescent="0.25">
      <c r="A146" s="78" t="s">
        <v>5</v>
      </c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20"/>
      <c r="N146" s="20"/>
      <c r="O146" s="11"/>
      <c r="P146" s="11"/>
      <c r="Q146" s="11"/>
      <c r="R146" s="11"/>
      <c r="S146" s="11"/>
      <c r="T146" s="11"/>
      <c r="U146" s="11"/>
      <c r="V146" s="35"/>
      <c r="W146" s="34"/>
      <c r="X146" s="34"/>
      <c r="Y146" s="34"/>
      <c r="Z146" s="34"/>
      <c r="AA146" s="34"/>
      <c r="AB146" s="34"/>
      <c r="AC146" s="34"/>
      <c r="AD146" s="36">
        <v>64705</v>
      </c>
      <c r="AE146" s="36">
        <f>(D142+J142+M142+P142+G142)</f>
        <v>3438</v>
      </c>
      <c r="AF146" s="20">
        <f>(AD146+AE146)</f>
        <v>68143</v>
      </c>
      <c r="AG146" s="35">
        <f>(AF146/$AF$142)</f>
        <v>1.0046589116428561</v>
      </c>
      <c r="AI146" s="79"/>
      <c r="AK146" s="79"/>
      <c r="AM146" s="4"/>
      <c r="AN146" s="4"/>
      <c r="AO146" s="4"/>
      <c r="AP146" s="4"/>
      <c r="AQ146" s="4"/>
      <c r="BA146" s="74"/>
    </row>
    <row r="147" spans="1:53" x14ac:dyDescent="0.25">
      <c r="A147" s="80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20"/>
      <c r="N147" s="20"/>
      <c r="O147" s="11"/>
      <c r="P147" s="11"/>
      <c r="Q147" s="11"/>
      <c r="R147" s="11"/>
      <c r="S147" s="11"/>
      <c r="T147" s="11"/>
      <c r="U147" s="11"/>
      <c r="V147" s="11"/>
      <c r="W147" s="34"/>
      <c r="X147" s="34"/>
      <c r="Y147" s="34"/>
      <c r="Z147" s="34"/>
      <c r="AA147" s="34"/>
      <c r="AB147" s="34"/>
      <c r="AC147" s="34"/>
      <c r="AD147" s="11"/>
      <c r="AE147" s="11"/>
      <c r="AF147" s="20"/>
      <c r="AG147" s="35"/>
      <c r="AI147" s="79"/>
      <c r="AK147" s="79"/>
      <c r="AM147" s="79"/>
      <c r="AN147" s="79"/>
      <c r="AO147" s="79"/>
      <c r="AP147" s="79"/>
      <c r="AQ147" s="79"/>
      <c r="BA147" s="74"/>
    </row>
    <row r="148" spans="1:53" x14ac:dyDescent="0.25">
      <c r="A148" s="78" t="s">
        <v>6</v>
      </c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20"/>
      <c r="N148" s="20"/>
      <c r="O148" s="11"/>
      <c r="P148" s="11"/>
      <c r="Q148" s="11"/>
      <c r="R148" s="11"/>
      <c r="S148" s="11"/>
      <c r="T148" s="11"/>
      <c r="U148" s="11"/>
      <c r="V148" s="20"/>
      <c r="W148" s="34"/>
      <c r="X148" s="34"/>
      <c r="Y148" s="34"/>
      <c r="Z148" s="34"/>
      <c r="AA148" s="34"/>
      <c r="AB148" s="34"/>
      <c r="AC148" s="34"/>
      <c r="AD148" s="36">
        <f>(R142+U142+X142+AA142)</f>
        <v>9842</v>
      </c>
      <c r="AE148" s="36">
        <f>(S142+V142+Y142+AB142)</f>
        <v>53280</v>
      </c>
      <c r="AF148" s="20">
        <f>(AD148+AE148)</f>
        <v>63122</v>
      </c>
      <c r="AG148" s="35">
        <f>(AF148/$AF$142)</f>
        <v>0.93063234405177875</v>
      </c>
      <c r="AM148" s="4"/>
      <c r="AN148" s="4"/>
      <c r="AO148" s="4"/>
      <c r="AP148" s="4"/>
      <c r="AQ148" s="4"/>
      <c r="BA148" s="74"/>
    </row>
    <row r="149" spans="1:53" x14ac:dyDescent="0.25">
      <c r="M149" s="3"/>
      <c r="N149" s="3"/>
      <c r="V149" s="3"/>
      <c r="W149" s="2"/>
      <c r="X149" s="2"/>
      <c r="Y149" s="2"/>
      <c r="Z149" s="2"/>
      <c r="AA149" s="2"/>
      <c r="AB149" s="2"/>
      <c r="AC149" s="2"/>
      <c r="AG149" s="3"/>
      <c r="AM149" s="4"/>
      <c r="AN149" s="4"/>
      <c r="AO149" s="4"/>
      <c r="AP149" s="4"/>
      <c r="AQ149" s="4"/>
      <c r="BA149" s="74"/>
    </row>
    <row r="150" spans="1:53" x14ac:dyDescent="0.25">
      <c r="M150" s="3"/>
      <c r="N150" s="3"/>
      <c r="V150" s="3"/>
      <c r="W150" s="2"/>
      <c r="X150" s="2"/>
      <c r="Y150" s="2"/>
      <c r="Z150" s="2"/>
      <c r="AA150" s="2"/>
      <c r="AB150" s="2"/>
      <c r="AC150" s="2"/>
      <c r="AF150" s="20">
        <f>SUM(AF146:AF149)</f>
        <v>131265</v>
      </c>
      <c r="AG150" s="3"/>
      <c r="AM150" s="4"/>
      <c r="AN150" s="4"/>
      <c r="AO150" s="4"/>
      <c r="AP150" s="4"/>
      <c r="AQ150" s="4"/>
    </row>
    <row r="151" spans="1:53" x14ac:dyDescent="0.25">
      <c r="M151" s="3"/>
      <c r="N151" s="3"/>
      <c r="W151" s="2"/>
      <c r="X151" s="2"/>
      <c r="Y151" s="2"/>
      <c r="Z151" s="2"/>
      <c r="AA151" s="2"/>
      <c r="AB151" s="2"/>
      <c r="AC151" s="2"/>
      <c r="AM151" s="4"/>
      <c r="AN151" s="4"/>
      <c r="AO151" s="4"/>
      <c r="AP151" s="4"/>
      <c r="AQ151" s="4"/>
    </row>
    <row r="152" spans="1:53" x14ac:dyDescent="0.25">
      <c r="M152" s="3"/>
      <c r="N152" s="3"/>
      <c r="W152" s="2"/>
      <c r="X152" s="2"/>
      <c r="Y152" s="2"/>
      <c r="Z152" s="2"/>
      <c r="AA152" s="2"/>
      <c r="AB152" s="2"/>
      <c r="AC152" s="2"/>
      <c r="AM152" s="4"/>
      <c r="AN152" s="4"/>
      <c r="AO152" s="4"/>
      <c r="AP152" s="4"/>
      <c r="AQ152" s="4"/>
    </row>
    <row r="153" spans="1:53" x14ac:dyDescent="0.25">
      <c r="M153" s="3"/>
      <c r="N153" s="3"/>
      <c r="W153" s="2"/>
      <c r="X153" s="2"/>
      <c r="Y153" s="2"/>
      <c r="Z153" s="2"/>
      <c r="AA153" s="2"/>
      <c r="AB153" s="2"/>
      <c r="AC153" s="2"/>
      <c r="AM153" s="4"/>
      <c r="AN153" s="4"/>
      <c r="AO153" s="4"/>
      <c r="AP153" s="4"/>
      <c r="AQ153" s="4"/>
    </row>
    <row r="154" spans="1:53" x14ac:dyDescent="0.25">
      <c r="M154" s="3"/>
      <c r="N154" s="3"/>
      <c r="W154" s="2"/>
      <c r="X154" s="2"/>
      <c r="Y154" s="2"/>
      <c r="Z154" s="2"/>
      <c r="AA154" s="2"/>
      <c r="AB154" s="2"/>
      <c r="AC154" s="2"/>
      <c r="AM154" s="4"/>
      <c r="AN154" s="4"/>
      <c r="AO154" s="4"/>
      <c r="AP154" s="4"/>
      <c r="AQ154" s="4"/>
    </row>
    <row r="155" spans="1:53" x14ac:dyDescent="0.25">
      <c r="M155" s="3"/>
      <c r="N155" s="3"/>
      <c r="W155" s="2"/>
      <c r="X155" s="2"/>
      <c r="Y155" s="2"/>
      <c r="Z155" s="2"/>
      <c r="AA155" s="2"/>
      <c r="AB155" s="2"/>
      <c r="AC155" s="2"/>
      <c r="AM155" s="4"/>
      <c r="AN155" s="4"/>
      <c r="AO155" s="4"/>
      <c r="AP155" s="4"/>
      <c r="AQ155" s="4"/>
    </row>
    <row r="156" spans="1:53" x14ac:dyDescent="0.25">
      <c r="N156" s="2"/>
      <c r="W156" s="2"/>
      <c r="X156" s="2"/>
      <c r="Y156" s="2"/>
      <c r="Z156" s="2"/>
      <c r="AA156" s="2"/>
      <c r="AB156" s="2"/>
      <c r="AC156" s="2"/>
      <c r="AM156" s="4"/>
      <c r="AN156" s="4"/>
      <c r="AO156" s="4"/>
      <c r="AP156" s="4"/>
      <c r="AQ156" s="4"/>
    </row>
    <row r="157" spans="1:53" x14ac:dyDescent="0.25">
      <c r="N157" s="2"/>
      <c r="W157" s="2"/>
      <c r="X157" s="2"/>
      <c r="Y157" s="2"/>
      <c r="Z157" s="2"/>
      <c r="AA157" s="2"/>
      <c r="AB157" s="2"/>
      <c r="AC157" s="2"/>
      <c r="AM157" s="4"/>
      <c r="AN157" s="4"/>
      <c r="AO157" s="4"/>
      <c r="AP157" s="4"/>
      <c r="AQ157" s="4"/>
    </row>
    <row r="158" spans="1:53" x14ac:dyDescent="0.25">
      <c r="N158" s="2"/>
      <c r="W158" s="2"/>
      <c r="X158" s="2"/>
      <c r="Y158" s="2"/>
      <c r="Z158" s="2"/>
      <c r="AA158" s="2"/>
      <c r="AB158" s="2"/>
      <c r="AC158" s="2"/>
      <c r="AM158" s="4"/>
      <c r="AN158" s="4"/>
      <c r="AO158" s="4"/>
      <c r="AP158" s="4"/>
      <c r="AQ158" s="4"/>
    </row>
    <row r="159" spans="1:53" x14ac:dyDescent="0.25">
      <c r="N159" s="2"/>
      <c r="W159" s="2"/>
      <c r="X159" s="2"/>
      <c r="Y159" s="2"/>
      <c r="Z159" s="2"/>
      <c r="AA159" s="2"/>
      <c r="AB159" s="2"/>
      <c r="AC159" s="2"/>
    </row>
    <row r="160" spans="1:53" x14ac:dyDescent="0.25">
      <c r="B160" s="82"/>
      <c r="N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83"/>
      <c r="N161" s="2"/>
      <c r="W161" s="2"/>
      <c r="X161" s="2"/>
      <c r="Y161" s="2"/>
      <c r="Z161" s="2"/>
      <c r="AA161" s="2"/>
      <c r="AB161" s="2"/>
      <c r="AC161" s="2"/>
    </row>
    <row r="162" spans="1:29" x14ac:dyDescent="0.25">
      <c r="N162" s="2"/>
      <c r="W162" s="2"/>
      <c r="X162" s="2"/>
      <c r="Y162" s="2"/>
      <c r="Z162" s="2"/>
      <c r="AA162" s="2"/>
      <c r="AB162" s="2"/>
      <c r="AC162" s="2"/>
    </row>
    <row r="163" spans="1:29" x14ac:dyDescent="0.25">
      <c r="N163" s="2"/>
      <c r="W163" s="2"/>
      <c r="X163" s="2"/>
      <c r="Y163" s="2"/>
      <c r="Z163" s="2"/>
      <c r="AA163" s="2"/>
      <c r="AB163" s="2"/>
      <c r="AC163" s="2"/>
    </row>
    <row r="164" spans="1:29" x14ac:dyDescent="0.25">
      <c r="N164" s="2"/>
      <c r="W164" s="2"/>
      <c r="X164" s="2"/>
      <c r="Y164" s="2"/>
      <c r="Z164" s="2"/>
      <c r="AA164" s="2"/>
      <c r="AB164" s="2"/>
      <c r="AC164" s="2"/>
    </row>
  </sheetData>
  <sheetProtection formatCells="0"/>
  <mergeCells count="3">
    <mergeCell ref="U1:W1"/>
    <mergeCell ref="X1:Z1"/>
    <mergeCell ref="AA1:AC1"/>
  </mergeCells>
  <phoneticPr fontId="0" type="noConversion"/>
  <printOptions horizontalCentered="1" gridLines="1" gridLinesSet="0"/>
  <pageMargins left="0.25" right="0.25" top="1" bottom="0.75" header="0.5" footer="0.5"/>
  <pageSetup scale="56" fitToHeight="4" orientation="landscape" r:id="rId1"/>
  <headerFooter alignWithMargins="0">
    <oddHeader>&amp;C&amp;"Arial,Bold"&amp;14 &amp;A EXTERIOR LIGHTING INFORMATION</oddHeader>
    <oddFooter>&amp;C&amp;"Arial,Regular"Page &amp;P of &amp;N&amp;R&amp;"Arial,Regular"&amp;D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BU63"/>
  <sheetViews>
    <sheetView zoomScaleNormal="100" workbookViewId="0">
      <pane xSplit="3" ySplit="4" topLeftCell="D5" activePane="bottomRight" state="frozen"/>
      <selection activeCell="C4" sqref="C4"/>
      <selection pane="topRight" activeCell="C4" sqref="C4"/>
      <selection pane="bottomLeft" activeCell="C4" sqref="C4"/>
      <selection pane="bottomRight" activeCell="D5" sqref="D5"/>
    </sheetView>
  </sheetViews>
  <sheetFormatPr defaultColWidth="3.77734375" defaultRowHeight="15.75" x14ac:dyDescent="0.25"/>
  <cols>
    <col min="1" max="1" width="5.77734375" customWidth="1"/>
    <col min="2" max="2" width="4.33203125" style="50" customWidth="1"/>
    <col min="3" max="3" width="31.109375" customWidth="1"/>
    <col min="4" max="4" width="5" customWidth="1"/>
    <col min="5" max="5" width="4.6640625" bestFit="1" customWidth="1"/>
    <col min="6" max="6" width="3.88671875" bestFit="1" customWidth="1"/>
    <col min="7" max="7" width="5" bestFit="1" customWidth="1"/>
    <col min="8" max="8" width="4.6640625" bestFit="1" customWidth="1"/>
    <col min="9" max="9" width="3.88671875" bestFit="1" customWidth="1"/>
    <col min="10" max="10" width="5" bestFit="1" customWidth="1"/>
    <col min="11" max="11" width="4.6640625" bestFit="1" customWidth="1"/>
    <col min="12" max="12" width="3.88671875" bestFit="1" customWidth="1"/>
    <col min="13" max="13" width="6.109375" customWidth="1"/>
    <col min="14" max="14" width="4.6640625" bestFit="1" customWidth="1"/>
    <col min="15" max="15" width="6" customWidth="1"/>
    <col min="16" max="16" width="5" bestFit="1" customWidth="1"/>
    <col min="17" max="17" width="4.6640625" bestFit="1" customWidth="1"/>
    <col min="18" max="18" width="3.88671875" bestFit="1" customWidth="1"/>
    <col min="19" max="19" width="5" bestFit="1" customWidth="1"/>
    <col min="20" max="20" width="4.6640625" bestFit="1" customWidth="1"/>
    <col min="21" max="21" width="4.77734375" bestFit="1" customWidth="1"/>
    <col min="22" max="22" width="6.33203125" customWidth="1"/>
    <col min="23" max="23" width="5.44140625" customWidth="1"/>
    <col min="24" max="24" width="6.5546875" customWidth="1"/>
    <col min="25" max="25" width="5" bestFit="1" customWidth="1"/>
    <col min="26" max="26" width="4.6640625" bestFit="1" customWidth="1"/>
    <col min="27" max="27" width="5.21875" customWidth="1"/>
    <col min="28" max="28" width="5" bestFit="1" customWidth="1"/>
    <col min="29" max="29" width="4.6640625" bestFit="1" customWidth="1"/>
    <col min="30" max="30" width="5.109375" customWidth="1"/>
    <col min="31" max="31" width="6.77734375" customWidth="1"/>
    <col min="32" max="32" width="5.21875" customWidth="1"/>
    <col min="33" max="33" width="6.109375" customWidth="1"/>
    <col min="34" max="34" width="6.77734375" customWidth="1"/>
    <col min="35" max="35" width="2.77734375" customWidth="1"/>
    <col min="36" max="36" width="6.77734375" customWidth="1"/>
    <col min="37" max="37" width="2.77734375" customWidth="1"/>
    <col min="38" max="38" width="6.77734375" customWidth="1"/>
    <col min="39" max="39" width="2.77734375" customWidth="1"/>
    <col min="40" max="40" width="6.77734375" customWidth="1"/>
    <col min="41" max="41" width="2.77734375" customWidth="1"/>
    <col min="42" max="42" width="6.77734375" customWidth="1"/>
    <col min="43" max="43" width="2.77734375" customWidth="1"/>
    <col min="44" max="44" width="7.77734375" customWidth="1"/>
    <col min="45" max="45" width="2.77734375" customWidth="1"/>
    <col min="46" max="46" width="7.77734375" customWidth="1"/>
    <col min="47" max="47" width="1.77734375" customWidth="1"/>
    <col min="48" max="48" width="6.77734375" customWidth="1"/>
    <col min="50" max="50" width="33.77734375" customWidth="1"/>
    <col min="52" max="52" width="13.77734375" customWidth="1"/>
    <col min="53" max="53" width="2.77734375" customWidth="1"/>
    <col min="54" max="54" width="12.77734375" customWidth="1"/>
    <col min="55" max="55" width="2.77734375" customWidth="1"/>
    <col min="56" max="56" width="13.77734375" customWidth="1"/>
    <col min="57" max="57" width="2.77734375" customWidth="1"/>
    <col min="58" max="58" width="12.77734375" customWidth="1"/>
    <col min="59" max="59" width="2.77734375" customWidth="1"/>
    <col min="60" max="60" width="9.77734375" customWidth="1"/>
    <col min="61" max="61" width="2.77734375" customWidth="1"/>
    <col min="62" max="62" width="11.77734375" customWidth="1"/>
    <col min="64" max="64" width="10.77734375" customWidth="1"/>
    <col min="66" max="66" width="12.77734375" customWidth="1"/>
    <col min="67" max="67" width="2.77734375" customWidth="1"/>
    <col min="68" max="68" width="12.77734375" customWidth="1"/>
    <col min="69" max="69" width="2.77734375" customWidth="1"/>
    <col min="70" max="70" width="11.77734375" customWidth="1"/>
    <col min="71" max="71" width="2.77734375" customWidth="1"/>
    <col min="72" max="72" width="12.77734375" customWidth="1"/>
    <col min="73" max="73" width="1.77734375" customWidth="1"/>
  </cols>
  <sheetData>
    <row r="1" spans="1:73" x14ac:dyDescent="0.25">
      <c r="B1" s="45"/>
      <c r="C1" s="9"/>
      <c r="D1" s="117" t="s">
        <v>0</v>
      </c>
      <c r="E1" s="118"/>
      <c r="F1" s="120"/>
      <c r="G1" s="121" t="s">
        <v>16</v>
      </c>
      <c r="H1" s="112"/>
      <c r="I1" s="119"/>
      <c r="J1" s="121" t="s">
        <v>208</v>
      </c>
      <c r="K1" s="112"/>
      <c r="L1" s="119"/>
      <c r="M1" s="117" t="s">
        <v>1</v>
      </c>
      <c r="N1" s="118"/>
      <c r="O1" s="120"/>
      <c r="P1" s="121" t="s">
        <v>2</v>
      </c>
      <c r="Q1" s="112"/>
      <c r="R1" s="119"/>
      <c r="S1" s="10" t="s">
        <v>155</v>
      </c>
      <c r="T1" s="37"/>
      <c r="U1" s="37"/>
      <c r="V1" s="122" t="s">
        <v>3</v>
      </c>
      <c r="W1" s="123"/>
      <c r="X1" s="124"/>
      <c r="Y1" s="114" t="s">
        <v>209</v>
      </c>
      <c r="Z1" s="115"/>
      <c r="AA1" s="116"/>
      <c r="AB1" s="111" t="s">
        <v>210</v>
      </c>
      <c r="AC1" s="112"/>
      <c r="AD1" s="119"/>
      <c r="AE1" s="89" t="s">
        <v>4</v>
      </c>
      <c r="AF1" s="37"/>
      <c r="AG1" s="38"/>
      <c r="AH1" s="11"/>
      <c r="AZ1" s="4"/>
      <c r="BD1" s="4"/>
      <c r="BF1" s="1"/>
    </row>
    <row r="2" spans="1:73" x14ac:dyDescent="0.25">
      <c r="B2" s="46"/>
      <c r="C2" s="11"/>
      <c r="D2" s="13" t="s">
        <v>18</v>
      </c>
      <c r="E2" s="13" t="s">
        <v>8</v>
      </c>
      <c r="F2" s="12"/>
      <c r="G2" s="13" t="s">
        <v>18</v>
      </c>
      <c r="H2" s="13" t="s">
        <v>8</v>
      </c>
      <c r="I2" s="12"/>
      <c r="J2" s="13" t="s">
        <v>18</v>
      </c>
      <c r="K2" s="13" t="s">
        <v>8</v>
      </c>
      <c r="L2" s="12"/>
      <c r="M2" s="13" t="s">
        <v>18</v>
      </c>
      <c r="N2" s="13" t="s">
        <v>8</v>
      </c>
      <c r="O2" s="12"/>
      <c r="P2" s="13" t="s">
        <v>18</v>
      </c>
      <c r="Q2" s="13" t="s">
        <v>8</v>
      </c>
      <c r="R2" s="12"/>
      <c r="S2" s="13" t="s">
        <v>18</v>
      </c>
      <c r="T2" s="13" t="s">
        <v>8</v>
      </c>
      <c r="U2" s="12"/>
      <c r="V2" s="13" t="s">
        <v>18</v>
      </c>
      <c r="W2" s="13" t="s">
        <v>8</v>
      </c>
      <c r="X2" s="12"/>
      <c r="Y2" s="13" t="s">
        <v>18</v>
      </c>
      <c r="Z2" s="13" t="s">
        <v>8</v>
      </c>
      <c r="AA2" s="12"/>
      <c r="AB2" s="13" t="s">
        <v>18</v>
      </c>
      <c r="AC2" s="13" t="s">
        <v>8</v>
      </c>
      <c r="AD2" s="12"/>
      <c r="AE2" s="13" t="s">
        <v>18</v>
      </c>
      <c r="AF2" s="13" t="s">
        <v>8</v>
      </c>
      <c r="AG2" s="14"/>
      <c r="AH2" s="11"/>
      <c r="BF2" s="1"/>
    </row>
    <row r="3" spans="1:73" x14ac:dyDescent="0.25">
      <c r="B3" s="44" t="s">
        <v>9</v>
      </c>
      <c r="C3" s="16" t="s">
        <v>10</v>
      </c>
      <c r="D3" s="17" t="s">
        <v>11</v>
      </c>
      <c r="E3" s="17" t="s">
        <v>11</v>
      </c>
      <c r="F3" s="17" t="s">
        <v>12</v>
      </c>
      <c r="G3" s="17" t="s">
        <v>11</v>
      </c>
      <c r="H3" s="17" t="s">
        <v>11</v>
      </c>
      <c r="I3" s="17" t="s">
        <v>12</v>
      </c>
      <c r="J3" s="17" t="s">
        <v>11</v>
      </c>
      <c r="K3" s="17" t="s">
        <v>11</v>
      </c>
      <c r="L3" s="17" t="s">
        <v>12</v>
      </c>
      <c r="M3" s="17" t="s">
        <v>11</v>
      </c>
      <c r="N3" s="17" t="s">
        <v>11</v>
      </c>
      <c r="O3" s="17" t="s">
        <v>12</v>
      </c>
      <c r="P3" s="17" t="s">
        <v>11</v>
      </c>
      <c r="Q3" s="17" t="s">
        <v>11</v>
      </c>
      <c r="R3" s="17" t="s">
        <v>12</v>
      </c>
      <c r="S3" s="17" t="s">
        <v>11</v>
      </c>
      <c r="T3" s="17" t="s">
        <v>11</v>
      </c>
      <c r="U3" s="17" t="s">
        <v>12</v>
      </c>
      <c r="V3" s="17" t="s">
        <v>11</v>
      </c>
      <c r="W3" s="17" t="s">
        <v>11</v>
      </c>
      <c r="X3" s="17" t="s">
        <v>12</v>
      </c>
      <c r="Y3" s="17" t="s">
        <v>11</v>
      </c>
      <c r="Z3" s="17" t="s">
        <v>11</v>
      </c>
      <c r="AA3" s="17" t="s">
        <v>12</v>
      </c>
      <c r="AB3" s="17" t="s">
        <v>11</v>
      </c>
      <c r="AC3" s="17" t="s">
        <v>11</v>
      </c>
      <c r="AD3" s="17" t="s">
        <v>12</v>
      </c>
      <c r="AE3" s="17" t="s">
        <v>11</v>
      </c>
      <c r="AF3" s="17" t="s">
        <v>11</v>
      </c>
      <c r="AG3" s="18" t="s">
        <v>12</v>
      </c>
      <c r="AH3" s="11"/>
      <c r="BD3" s="4"/>
      <c r="BF3" s="1"/>
    </row>
    <row r="4" spans="1:73" x14ac:dyDescent="0.25">
      <c r="B4" s="46"/>
      <c r="C4" s="11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4"/>
      <c r="AH4" s="11"/>
      <c r="AZ4" s="4"/>
      <c r="BA4" s="4"/>
      <c r="BB4" s="4"/>
      <c r="BD4" s="4"/>
    </row>
    <row r="5" spans="1:73" x14ac:dyDescent="0.25">
      <c r="A5" s="125">
        <v>963</v>
      </c>
      <c r="B5" s="47">
        <v>1</v>
      </c>
      <c r="C5" s="85" t="s">
        <v>169</v>
      </c>
      <c r="D5" s="22">
        <v>0</v>
      </c>
      <c r="E5" s="22">
        <v>0</v>
      </c>
      <c r="F5" s="22">
        <f t="shared" ref="F5:F52" si="0">SUM(D5:E5)</f>
        <v>0</v>
      </c>
      <c r="G5" s="22">
        <v>0</v>
      </c>
      <c r="H5" s="22">
        <v>0</v>
      </c>
      <c r="I5" s="22">
        <f t="shared" ref="I5:I52" si="1">SUM(G5:H5)</f>
        <v>0</v>
      </c>
      <c r="J5" s="22">
        <v>0</v>
      </c>
      <c r="K5" s="22">
        <v>0</v>
      </c>
      <c r="L5" s="22">
        <f t="shared" ref="L5:L52" si="2">SUM(J5:K5)</f>
        <v>0</v>
      </c>
      <c r="M5" s="22">
        <v>3</v>
      </c>
      <c r="N5" s="22">
        <v>0</v>
      </c>
      <c r="O5" s="22">
        <f t="shared" ref="O5:O52" si="3">SUM(M5:N5)</f>
        <v>3</v>
      </c>
      <c r="P5" s="22">
        <v>0</v>
      </c>
      <c r="Q5" s="22">
        <v>0</v>
      </c>
      <c r="R5" s="22">
        <f t="shared" ref="R5:R52" si="4">SUM(P5:Q5)</f>
        <v>0</v>
      </c>
      <c r="S5" s="22">
        <v>0</v>
      </c>
      <c r="T5" s="22">
        <v>0</v>
      </c>
      <c r="U5" s="22">
        <f t="shared" ref="U5:U52" si="5">SUM(S5:T5)</f>
        <v>0</v>
      </c>
      <c r="V5" s="22">
        <v>2028</v>
      </c>
      <c r="W5" s="22">
        <v>26</v>
      </c>
      <c r="X5" s="22">
        <f t="shared" ref="X5:X52" si="6">SUM(V5:W5)</f>
        <v>2054</v>
      </c>
      <c r="Y5" s="22">
        <v>814</v>
      </c>
      <c r="Z5" s="22">
        <v>10</v>
      </c>
      <c r="AA5" s="22">
        <f t="shared" ref="AA5:AA52" si="7">SUM(Y5:Z5)</f>
        <v>824</v>
      </c>
      <c r="AB5" s="22">
        <v>0</v>
      </c>
      <c r="AC5" s="22">
        <v>0</v>
      </c>
      <c r="AD5" s="22">
        <f t="shared" ref="AD5:AD52" si="8">SUM(AB5:AC5)</f>
        <v>0</v>
      </c>
      <c r="AE5" s="22">
        <f>(D5+G5+J5+M5+P5+S5+V5+Y5+AB5)</f>
        <v>2845</v>
      </c>
      <c r="AF5" s="22">
        <f>(E5+H5+K5+N5+Q5+T5+W5+Z5+AC5)</f>
        <v>36</v>
      </c>
      <c r="AG5" s="24">
        <f>SUM(AE5:AF5)</f>
        <v>2881</v>
      </c>
      <c r="AH5" s="11"/>
      <c r="AZ5" s="4"/>
      <c r="BA5" s="4"/>
      <c r="BB5" s="4"/>
      <c r="BD5" s="4"/>
    </row>
    <row r="6" spans="1:73" x14ac:dyDescent="0.25">
      <c r="A6" s="125">
        <v>901</v>
      </c>
      <c r="B6" s="47">
        <v>2</v>
      </c>
      <c r="C6" s="85" t="s">
        <v>170</v>
      </c>
      <c r="D6" s="22">
        <v>0</v>
      </c>
      <c r="E6" s="22">
        <v>0</v>
      </c>
      <c r="F6" s="22">
        <f t="shared" si="0"/>
        <v>0</v>
      </c>
      <c r="G6" s="22">
        <v>0</v>
      </c>
      <c r="H6" s="22">
        <v>0</v>
      </c>
      <c r="I6" s="22">
        <f t="shared" si="1"/>
        <v>0</v>
      </c>
      <c r="J6" s="22">
        <v>0</v>
      </c>
      <c r="K6" s="22">
        <v>0</v>
      </c>
      <c r="L6" s="22">
        <f t="shared" si="2"/>
        <v>0</v>
      </c>
      <c r="M6" s="22">
        <v>372</v>
      </c>
      <c r="N6" s="22">
        <v>0</v>
      </c>
      <c r="O6" s="22">
        <f t="shared" si="3"/>
        <v>372</v>
      </c>
      <c r="P6" s="22">
        <v>0</v>
      </c>
      <c r="Q6" s="22">
        <v>0</v>
      </c>
      <c r="R6" s="22">
        <f t="shared" si="4"/>
        <v>0</v>
      </c>
      <c r="S6" s="22">
        <v>0</v>
      </c>
      <c r="T6" s="22">
        <v>0</v>
      </c>
      <c r="U6" s="22">
        <f t="shared" si="5"/>
        <v>0</v>
      </c>
      <c r="V6" s="22">
        <v>2093</v>
      </c>
      <c r="W6" s="22">
        <v>78</v>
      </c>
      <c r="X6" s="22">
        <f t="shared" si="6"/>
        <v>2171</v>
      </c>
      <c r="Y6" s="22">
        <v>507</v>
      </c>
      <c r="Z6" s="22">
        <v>2</v>
      </c>
      <c r="AA6" s="22">
        <f t="shared" si="7"/>
        <v>509</v>
      </c>
      <c r="AB6" s="22">
        <v>0</v>
      </c>
      <c r="AC6" s="22">
        <v>0</v>
      </c>
      <c r="AD6" s="22">
        <f t="shared" si="8"/>
        <v>0</v>
      </c>
      <c r="AE6" s="22">
        <f t="shared" ref="AE6:AE52" si="9">(D6+G6+J6+M6+P6+S6+V6+Y6+AB6)</f>
        <v>2972</v>
      </c>
      <c r="AF6" s="22">
        <f t="shared" ref="AF6:AF52" si="10">(E6+H6+K6+N6+Q6+T6+W6+Z6+AC6)</f>
        <v>80</v>
      </c>
      <c r="AG6" s="24">
        <f t="shared" ref="AG6:AG52" si="11">SUM(AE6:AF6)</f>
        <v>3052</v>
      </c>
      <c r="AH6" s="20"/>
      <c r="AI6" s="3"/>
      <c r="AJ6" s="3"/>
      <c r="AL6" s="3"/>
      <c r="AM6" s="3"/>
      <c r="AN6" s="3"/>
      <c r="AO6" s="3"/>
      <c r="AP6" s="3"/>
      <c r="AQ6" s="3"/>
      <c r="AR6" s="3"/>
      <c r="AS6" s="3"/>
      <c r="AT6" s="3"/>
      <c r="AV6" s="2"/>
      <c r="AX6" s="5"/>
      <c r="AZ6" s="4"/>
    </row>
    <row r="7" spans="1:73" x14ac:dyDescent="0.25">
      <c r="A7" s="125">
        <v>201</v>
      </c>
      <c r="B7" s="47">
        <v>3</v>
      </c>
      <c r="C7" s="85" t="s">
        <v>171</v>
      </c>
      <c r="D7" s="22">
        <v>0</v>
      </c>
      <c r="E7" s="22">
        <v>0</v>
      </c>
      <c r="F7" s="22">
        <f t="shared" si="0"/>
        <v>0</v>
      </c>
      <c r="G7" s="22">
        <v>0</v>
      </c>
      <c r="H7" s="22">
        <v>0</v>
      </c>
      <c r="I7" s="22">
        <f t="shared" si="1"/>
        <v>0</v>
      </c>
      <c r="J7" s="22">
        <v>0</v>
      </c>
      <c r="K7" s="22">
        <v>0</v>
      </c>
      <c r="L7" s="22">
        <f t="shared" si="2"/>
        <v>0</v>
      </c>
      <c r="M7" s="22">
        <v>0</v>
      </c>
      <c r="N7" s="22">
        <v>0</v>
      </c>
      <c r="O7" s="22">
        <f t="shared" si="3"/>
        <v>0</v>
      </c>
      <c r="P7" s="22">
        <v>0</v>
      </c>
      <c r="Q7" s="22">
        <v>0</v>
      </c>
      <c r="R7" s="22">
        <f t="shared" si="4"/>
        <v>0</v>
      </c>
      <c r="S7" s="22">
        <v>0</v>
      </c>
      <c r="T7" s="22">
        <v>0</v>
      </c>
      <c r="U7" s="22">
        <f t="shared" si="5"/>
        <v>0</v>
      </c>
      <c r="V7" s="22">
        <v>5</v>
      </c>
      <c r="W7" s="22">
        <v>255</v>
      </c>
      <c r="X7" s="22">
        <f t="shared" si="6"/>
        <v>260</v>
      </c>
      <c r="Y7" s="22">
        <v>0</v>
      </c>
      <c r="Z7" s="22">
        <v>45</v>
      </c>
      <c r="AA7" s="22">
        <f t="shared" si="7"/>
        <v>45</v>
      </c>
      <c r="AB7" s="22">
        <v>0</v>
      </c>
      <c r="AC7" s="22">
        <v>1</v>
      </c>
      <c r="AD7" s="22">
        <f t="shared" si="8"/>
        <v>1</v>
      </c>
      <c r="AE7" s="22">
        <f t="shared" si="9"/>
        <v>5</v>
      </c>
      <c r="AF7" s="22">
        <f t="shared" si="10"/>
        <v>301</v>
      </c>
      <c r="AG7" s="24">
        <f t="shared" si="11"/>
        <v>306</v>
      </c>
      <c r="AH7" s="20"/>
      <c r="AI7" s="3"/>
      <c r="AJ7" s="3"/>
      <c r="AL7" s="3"/>
      <c r="AM7" s="3"/>
      <c r="AN7" s="3"/>
      <c r="AO7" s="3"/>
      <c r="AP7" s="3"/>
      <c r="AQ7" s="3"/>
      <c r="AR7" s="3"/>
      <c r="AS7" s="3"/>
      <c r="AT7" s="3"/>
      <c r="AV7" s="2"/>
      <c r="AX7" s="5"/>
      <c r="AZ7" s="4"/>
      <c r="BA7" s="4"/>
      <c r="BB7" s="4"/>
      <c r="BD7" s="4"/>
    </row>
    <row r="8" spans="1:73" x14ac:dyDescent="0.25">
      <c r="A8" s="125">
        <v>903</v>
      </c>
      <c r="B8" s="47">
        <v>4</v>
      </c>
      <c r="C8" s="85" t="s">
        <v>206</v>
      </c>
      <c r="D8" s="22">
        <v>0</v>
      </c>
      <c r="E8" s="22">
        <v>0</v>
      </c>
      <c r="F8" s="22">
        <f t="shared" si="0"/>
        <v>0</v>
      </c>
      <c r="G8" s="22">
        <v>0</v>
      </c>
      <c r="H8" s="22">
        <v>0</v>
      </c>
      <c r="I8" s="22">
        <f t="shared" si="1"/>
        <v>0</v>
      </c>
      <c r="J8" s="22">
        <v>0</v>
      </c>
      <c r="K8" s="22">
        <v>0</v>
      </c>
      <c r="L8" s="22">
        <f t="shared" si="2"/>
        <v>0</v>
      </c>
      <c r="M8" s="22">
        <v>180</v>
      </c>
      <c r="N8" s="22">
        <v>0</v>
      </c>
      <c r="O8" s="22">
        <f t="shared" si="3"/>
        <v>180</v>
      </c>
      <c r="P8" s="22">
        <v>0</v>
      </c>
      <c r="Q8" s="22">
        <v>0</v>
      </c>
      <c r="R8" s="22">
        <f t="shared" si="4"/>
        <v>0</v>
      </c>
      <c r="S8" s="22">
        <v>0</v>
      </c>
      <c r="T8" s="22">
        <v>0</v>
      </c>
      <c r="U8" s="22">
        <f t="shared" si="5"/>
        <v>0</v>
      </c>
      <c r="V8" s="22">
        <v>172</v>
      </c>
      <c r="W8" s="22">
        <v>0</v>
      </c>
      <c r="X8" s="22">
        <f t="shared" si="6"/>
        <v>172</v>
      </c>
      <c r="Y8" s="22">
        <v>5</v>
      </c>
      <c r="Z8" s="22">
        <v>0</v>
      </c>
      <c r="AA8" s="22">
        <f t="shared" si="7"/>
        <v>5</v>
      </c>
      <c r="AB8" s="22">
        <v>0</v>
      </c>
      <c r="AC8" s="22">
        <v>0</v>
      </c>
      <c r="AD8" s="22">
        <f t="shared" si="8"/>
        <v>0</v>
      </c>
      <c r="AE8" s="22">
        <f t="shared" si="9"/>
        <v>357</v>
      </c>
      <c r="AF8" s="22">
        <f t="shared" si="10"/>
        <v>0</v>
      </c>
      <c r="AG8" s="24">
        <f t="shared" si="11"/>
        <v>357</v>
      </c>
      <c r="AH8" s="20"/>
      <c r="AI8" s="3"/>
      <c r="AJ8" s="3"/>
      <c r="AL8" s="3"/>
      <c r="AM8" s="3"/>
      <c r="AN8" s="3"/>
      <c r="AO8" s="3"/>
      <c r="AP8" s="3"/>
      <c r="AQ8" s="3"/>
      <c r="AR8" s="3"/>
      <c r="AS8" s="3"/>
      <c r="AT8" s="3"/>
      <c r="AV8" s="2"/>
      <c r="AX8" s="5"/>
      <c r="AZ8" s="4"/>
      <c r="BA8" s="4"/>
      <c r="BB8" s="4"/>
      <c r="BD8" s="4"/>
      <c r="BF8" s="5"/>
      <c r="BI8" s="6"/>
      <c r="BJ8" s="3"/>
      <c r="BK8" s="7"/>
      <c r="BM8" s="3"/>
      <c r="BN8" s="3"/>
      <c r="BO8" s="3"/>
      <c r="BP8" s="3"/>
      <c r="BQ8" s="3"/>
      <c r="BR8" s="3"/>
      <c r="BS8" s="3"/>
      <c r="BT8" s="3"/>
      <c r="BU8" s="3"/>
    </row>
    <row r="9" spans="1:73" x14ac:dyDescent="0.25">
      <c r="A9" s="125">
        <v>905</v>
      </c>
      <c r="B9" s="47">
        <v>5</v>
      </c>
      <c r="C9" s="85" t="s">
        <v>212</v>
      </c>
      <c r="D9" s="22">
        <v>0</v>
      </c>
      <c r="E9" s="22">
        <v>0</v>
      </c>
      <c r="F9" s="22">
        <f t="shared" si="0"/>
        <v>0</v>
      </c>
      <c r="G9" s="22">
        <v>0</v>
      </c>
      <c r="H9" s="22">
        <v>0</v>
      </c>
      <c r="I9" s="22">
        <f t="shared" si="1"/>
        <v>0</v>
      </c>
      <c r="J9" s="22">
        <v>0</v>
      </c>
      <c r="K9" s="22">
        <v>0</v>
      </c>
      <c r="L9" s="22">
        <f t="shared" si="2"/>
        <v>0</v>
      </c>
      <c r="M9" s="22">
        <v>0</v>
      </c>
      <c r="N9" s="22">
        <v>0</v>
      </c>
      <c r="O9" s="22">
        <f t="shared" si="3"/>
        <v>0</v>
      </c>
      <c r="P9" s="22">
        <v>0</v>
      </c>
      <c r="Q9" s="22">
        <v>0</v>
      </c>
      <c r="R9" s="22">
        <f t="shared" si="4"/>
        <v>0</v>
      </c>
      <c r="S9" s="22">
        <v>0</v>
      </c>
      <c r="T9" s="22">
        <v>0</v>
      </c>
      <c r="U9" s="22">
        <f t="shared" si="5"/>
        <v>0</v>
      </c>
      <c r="V9" s="22">
        <v>0</v>
      </c>
      <c r="W9" s="22">
        <v>0</v>
      </c>
      <c r="X9" s="22">
        <f t="shared" si="6"/>
        <v>0</v>
      </c>
      <c r="Y9" s="22">
        <v>0</v>
      </c>
      <c r="Z9" s="22">
        <v>0</v>
      </c>
      <c r="AA9" s="22">
        <f t="shared" si="7"/>
        <v>0</v>
      </c>
      <c r="AB9" s="22">
        <v>0</v>
      </c>
      <c r="AC9" s="22">
        <v>0</v>
      </c>
      <c r="AD9" s="22">
        <f t="shared" si="8"/>
        <v>0</v>
      </c>
      <c r="AE9" s="22">
        <f t="shared" si="9"/>
        <v>0</v>
      </c>
      <c r="AF9" s="22">
        <f t="shared" si="10"/>
        <v>0</v>
      </c>
      <c r="AG9" s="24">
        <f t="shared" si="11"/>
        <v>0</v>
      </c>
      <c r="AH9" s="20"/>
      <c r="AI9" s="3"/>
      <c r="AJ9" s="3"/>
      <c r="AL9" s="3"/>
      <c r="AM9" s="3"/>
      <c r="AN9" s="3"/>
      <c r="AO9" s="3"/>
      <c r="AP9" s="3"/>
      <c r="AQ9" s="3"/>
      <c r="AR9" s="3"/>
      <c r="AS9" s="3"/>
      <c r="AT9" s="3"/>
      <c r="AV9" s="2"/>
      <c r="AX9" s="5"/>
      <c r="AZ9" s="4"/>
      <c r="BA9" s="4"/>
      <c r="BB9" s="4"/>
      <c r="BC9" s="5"/>
      <c r="BD9" s="4"/>
      <c r="BE9" s="5"/>
      <c r="BF9" s="5"/>
    </row>
    <row r="10" spans="1:73" x14ac:dyDescent="0.25">
      <c r="A10" s="125">
        <v>908</v>
      </c>
      <c r="B10" s="47">
        <v>6</v>
      </c>
      <c r="C10" s="85" t="s">
        <v>156</v>
      </c>
      <c r="D10" s="22">
        <v>0</v>
      </c>
      <c r="E10" s="22">
        <v>0</v>
      </c>
      <c r="F10" s="22">
        <f t="shared" si="0"/>
        <v>0</v>
      </c>
      <c r="G10" s="22">
        <v>0</v>
      </c>
      <c r="H10" s="22">
        <v>0</v>
      </c>
      <c r="I10" s="22">
        <f t="shared" si="1"/>
        <v>0</v>
      </c>
      <c r="J10" s="22">
        <v>0</v>
      </c>
      <c r="K10" s="22">
        <v>0</v>
      </c>
      <c r="L10" s="22">
        <f t="shared" si="2"/>
        <v>0</v>
      </c>
      <c r="M10" s="22">
        <v>0</v>
      </c>
      <c r="N10" s="22">
        <v>0</v>
      </c>
      <c r="O10" s="22">
        <f t="shared" si="3"/>
        <v>0</v>
      </c>
      <c r="P10" s="22">
        <v>0</v>
      </c>
      <c r="Q10" s="22">
        <v>0</v>
      </c>
      <c r="R10" s="22">
        <f t="shared" si="4"/>
        <v>0</v>
      </c>
      <c r="S10" s="22">
        <v>0</v>
      </c>
      <c r="T10" s="22">
        <v>0</v>
      </c>
      <c r="U10" s="22">
        <f t="shared" si="5"/>
        <v>0</v>
      </c>
      <c r="V10" s="22">
        <v>0</v>
      </c>
      <c r="W10" s="22">
        <v>0</v>
      </c>
      <c r="X10" s="22">
        <f t="shared" si="6"/>
        <v>0</v>
      </c>
      <c r="Y10" s="22">
        <v>0</v>
      </c>
      <c r="Z10" s="22">
        <v>0</v>
      </c>
      <c r="AA10" s="22">
        <f t="shared" si="7"/>
        <v>0</v>
      </c>
      <c r="AB10" s="22">
        <v>0</v>
      </c>
      <c r="AC10" s="22">
        <v>0</v>
      </c>
      <c r="AD10" s="22">
        <f t="shared" si="8"/>
        <v>0</v>
      </c>
      <c r="AE10" s="22">
        <f t="shared" si="9"/>
        <v>0</v>
      </c>
      <c r="AF10" s="22">
        <f t="shared" si="10"/>
        <v>0</v>
      </c>
      <c r="AG10" s="24">
        <f t="shared" si="11"/>
        <v>0</v>
      </c>
      <c r="AH10" s="20"/>
      <c r="AI10" s="3"/>
      <c r="AJ10" s="3"/>
      <c r="AL10" s="3"/>
      <c r="AM10" s="3"/>
      <c r="AN10" s="3"/>
      <c r="AO10" s="3"/>
      <c r="AP10" s="3"/>
      <c r="AQ10" s="3"/>
      <c r="AR10" s="3"/>
      <c r="AS10" s="3"/>
      <c r="AT10" s="3"/>
      <c r="AV10" s="2"/>
      <c r="AX10" s="5"/>
      <c r="AZ10" s="4"/>
      <c r="BA10" s="4"/>
      <c r="BB10" s="4"/>
      <c r="BC10" s="5"/>
      <c r="BD10" s="4"/>
      <c r="BE10" s="5"/>
      <c r="BF10" s="5"/>
    </row>
    <row r="11" spans="1:73" x14ac:dyDescent="0.25">
      <c r="A11" s="125">
        <v>910</v>
      </c>
      <c r="B11" s="47">
        <v>7</v>
      </c>
      <c r="C11" s="85" t="s">
        <v>157</v>
      </c>
      <c r="D11" s="22">
        <v>0</v>
      </c>
      <c r="E11" s="22">
        <v>0</v>
      </c>
      <c r="F11" s="22">
        <f t="shared" si="0"/>
        <v>0</v>
      </c>
      <c r="G11" s="22">
        <v>0</v>
      </c>
      <c r="H11" s="22">
        <v>0</v>
      </c>
      <c r="I11" s="22">
        <f t="shared" si="1"/>
        <v>0</v>
      </c>
      <c r="J11" s="22">
        <v>0</v>
      </c>
      <c r="K11" s="22">
        <v>0</v>
      </c>
      <c r="L11" s="22">
        <f t="shared" si="2"/>
        <v>0</v>
      </c>
      <c r="M11" s="22">
        <v>339</v>
      </c>
      <c r="N11" s="22">
        <v>0</v>
      </c>
      <c r="O11" s="22">
        <f t="shared" si="3"/>
        <v>339</v>
      </c>
      <c r="P11" s="22">
        <v>0</v>
      </c>
      <c r="Q11" s="22">
        <v>0</v>
      </c>
      <c r="R11" s="22">
        <f t="shared" si="4"/>
        <v>0</v>
      </c>
      <c r="S11" s="22">
        <v>0</v>
      </c>
      <c r="T11" s="22">
        <v>0</v>
      </c>
      <c r="U11" s="22">
        <f t="shared" si="5"/>
        <v>0</v>
      </c>
      <c r="V11" s="22">
        <v>516</v>
      </c>
      <c r="W11" s="22">
        <v>0</v>
      </c>
      <c r="X11" s="22">
        <f t="shared" si="6"/>
        <v>516</v>
      </c>
      <c r="Y11" s="22">
        <v>0</v>
      </c>
      <c r="Z11" s="22">
        <v>0</v>
      </c>
      <c r="AA11" s="22">
        <f t="shared" si="7"/>
        <v>0</v>
      </c>
      <c r="AB11" s="22">
        <v>0</v>
      </c>
      <c r="AC11" s="22">
        <v>0</v>
      </c>
      <c r="AD11" s="22">
        <f t="shared" si="8"/>
        <v>0</v>
      </c>
      <c r="AE11" s="22">
        <f t="shared" si="9"/>
        <v>855</v>
      </c>
      <c r="AF11" s="22">
        <f t="shared" si="10"/>
        <v>0</v>
      </c>
      <c r="AG11" s="24">
        <f t="shared" si="11"/>
        <v>855</v>
      </c>
      <c r="AH11" s="20"/>
      <c r="AI11" s="3"/>
      <c r="AJ11" s="3"/>
      <c r="AL11" s="3"/>
      <c r="AM11" s="3"/>
      <c r="AN11" s="3"/>
      <c r="AO11" s="3"/>
      <c r="AP11" s="3"/>
      <c r="AQ11" s="3"/>
      <c r="AR11" s="3"/>
      <c r="AS11" s="3"/>
      <c r="AT11" s="3"/>
      <c r="AV11" s="2"/>
      <c r="AX11" s="5"/>
      <c r="AZ11" s="4"/>
      <c r="BA11" s="4"/>
      <c r="BB11" s="4"/>
      <c r="BC11" s="5"/>
      <c r="BD11" s="4"/>
      <c r="BE11" s="5"/>
      <c r="BF11" s="5"/>
      <c r="BG11" s="5"/>
    </row>
    <row r="12" spans="1:73" x14ac:dyDescent="0.25">
      <c r="A12" s="125">
        <v>911</v>
      </c>
      <c r="B12" s="47">
        <v>8</v>
      </c>
      <c r="C12" s="85" t="s">
        <v>166</v>
      </c>
      <c r="D12" s="22">
        <v>0</v>
      </c>
      <c r="E12" s="22">
        <v>0</v>
      </c>
      <c r="F12" s="22">
        <f t="shared" si="0"/>
        <v>0</v>
      </c>
      <c r="G12" s="22">
        <v>0</v>
      </c>
      <c r="H12" s="22">
        <v>0</v>
      </c>
      <c r="I12" s="22">
        <f t="shared" si="1"/>
        <v>0</v>
      </c>
      <c r="J12" s="22">
        <v>0</v>
      </c>
      <c r="K12" s="22">
        <v>0</v>
      </c>
      <c r="L12" s="22">
        <f t="shared" si="2"/>
        <v>0</v>
      </c>
      <c r="M12" s="22">
        <v>0</v>
      </c>
      <c r="N12" s="22">
        <v>0</v>
      </c>
      <c r="O12" s="22">
        <f t="shared" si="3"/>
        <v>0</v>
      </c>
      <c r="P12" s="22">
        <v>0</v>
      </c>
      <c r="Q12" s="22">
        <v>0</v>
      </c>
      <c r="R12" s="22">
        <f t="shared" si="4"/>
        <v>0</v>
      </c>
      <c r="S12" s="22">
        <v>0</v>
      </c>
      <c r="T12" s="22">
        <v>0</v>
      </c>
      <c r="U12" s="22">
        <f t="shared" si="5"/>
        <v>0</v>
      </c>
      <c r="V12" s="22">
        <v>0</v>
      </c>
      <c r="W12" s="22">
        <v>3</v>
      </c>
      <c r="X12" s="22">
        <f t="shared" si="6"/>
        <v>3</v>
      </c>
      <c r="Y12" s="22">
        <v>0</v>
      </c>
      <c r="Z12" s="22">
        <v>0</v>
      </c>
      <c r="AA12" s="22">
        <f t="shared" si="7"/>
        <v>0</v>
      </c>
      <c r="AB12" s="22">
        <v>0</v>
      </c>
      <c r="AC12" s="22">
        <v>0</v>
      </c>
      <c r="AD12" s="22">
        <f t="shared" si="8"/>
        <v>0</v>
      </c>
      <c r="AE12" s="22">
        <f t="shared" si="9"/>
        <v>0</v>
      </c>
      <c r="AF12" s="22">
        <f t="shared" si="10"/>
        <v>3</v>
      </c>
      <c r="AG12" s="24">
        <f t="shared" si="11"/>
        <v>3</v>
      </c>
      <c r="AH12" s="20"/>
      <c r="AI12" s="3"/>
      <c r="AJ12" s="3"/>
      <c r="AL12" s="3"/>
      <c r="AM12" s="3"/>
      <c r="AN12" s="3"/>
      <c r="AO12" s="3"/>
      <c r="AP12" s="3"/>
      <c r="AQ12" s="3"/>
      <c r="AR12" s="3"/>
      <c r="AS12" s="3"/>
      <c r="AT12" s="3"/>
      <c r="AV12" s="2"/>
      <c r="AX12" s="5"/>
      <c r="AZ12" s="4"/>
      <c r="BA12" s="4"/>
      <c r="BB12" s="4"/>
      <c r="BD12" s="4"/>
    </row>
    <row r="13" spans="1:73" x14ac:dyDescent="0.25">
      <c r="A13" s="125">
        <v>913</v>
      </c>
      <c r="B13" s="47">
        <v>9</v>
      </c>
      <c r="C13" s="85" t="s">
        <v>172</v>
      </c>
      <c r="D13" s="22">
        <v>65</v>
      </c>
      <c r="E13" s="22">
        <v>0</v>
      </c>
      <c r="F13" s="22">
        <f t="shared" si="0"/>
        <v>65</v>
      </c>
      <c r="G13" s="22">
        <v>0</v>
      </c>
      <c r="H13" s="22">
        <v>0</v>
      </c>
      <c r="I13" s="22">
        <f t="shared" si="1"/>
        <v>0</v>
      </c>
      <c r="J13" s="22">
        <v>0</v>
      </c>
      <c r="K13" s="22">
        <v>0</v>
      </c>
      <c r="L13" s="22">
        <f t="shared" si="2"/>
        <v>0</v>
      </c>
      <c r="M13" s="22">
        <v>43</v>
      </c>
      <c r="N13" s="22">
        <v>0</v>
      </c>
      <c r="O13" s="22">
        <f t="shared" si="3"/>
        <v>43</v>
      </c>
      <c r="P13" s="22">
        <v>0</v>
      </c>
      <c r="Q13" s="22">
        <v>0</v>
      </c>
      <c r="R13" s="22">
        <f t="shared" si="4"/>
        <v>0</v>
      </c>
      <c r="S13" s="22">
        <v>0</v>
      </c>
      <c r="T13" s="22">
        <v>0</v>
      </c>
      <c r="U13" s="22">
        <f t="shared" si="5"/>
        <v>0</v>
      </c>
      <c r="V13" s="22">
        <v>85</v>
      </c>
      <c r="W13" s="22">
        <v>0</v>
      </c>
      <c r="X13" s="22">
        <f t="shared" si="6"/>
        <v>85</v>
      </c>
      <c r="Y13" s="22">
        <v>25</v>
      </c>
      <c r="Z13" s="22">
        <v>0</v>
      </c>
      <c r="AA13" s="22">
        <f t="shared" si="7"/>
        <v>25</v>
      </c>
      <c r="AB13" s="22">
        <v>0</v>
      </c>
      <c r="AC13" s="22">
        <v>0</v>
      </c>
      <c r="AD13" s="22">
        <f t="shared" si="8"/>
        <v>0</v>
      </c>
      <c r="AE13" s="22">
        <f t="shared" si="9"/>
        <v>218</v>
      </c>
      <c r="AF13" s="22">
        <f t="shared" si="10"/>
        <v>0</v>
      </c>
      <c r="AG13" s="24">
        <f t="shared" si="11"/>
        <v>218</v>
      </c>
      <c r="AH13" s="20"/>
      <c r="AI13" s="3"/>
      <c r="AJ13" s="3"/>
      <c r="AL13" s="3"/>
      <c r="AM13" s="3"/>
      <c r="AN13" s="3"/>
      <c r="AO13" s="3"/>
      <c r="AP13" s="3"/>
      <c r="AQ13" s="3"/>
      <c r="AR13" s="3"/>
      <c r="AS13" s="3"/>
      <c r="AT13" s="3"/>
      <c r="AV13" s="2"/>
      <c r="AX13" s="5"/>
      <c r="AZ13" s="4"/>
      <c r="BA13" s="4"/>
      <c r="BB13" s="4"/>
      <c r="BD13" s="4"/>
    </row>
    <row r="14" spans="1:73" x14ac:dyDescent="0.25">
      <c r="A14" s="125">
        <v>914</v>
      </c>
      <c r="B14" s="47">
        <v>10</v>
      </c>
      <c r="C14" s="84" t="s">
        <v>173</v>
      </c>
      <c r="D14" s="22">
        <v>0</v>
      </c>
      <c r="E14" s="22">
        <v>0</v>
      </c>
      <c r="F14" s="22">
        <f t="shared" si="0"/>
        <v>0</v>
      </c>
      <c r="G14" s="22">
        <v>0</v>
      </c>
      <c r="H14" s="22">
        <v>0</v>
      </c>
      <c r="I14" s="22">
        <f t="shared" si="1"/>
        <v>0</v>
      </c>
      <c r="J14" s="22">
        <v>0</v>
      </c>
      <c r="K14" s="22">
        <v>0</v>
      </c>
      <c r="L14" s="22">
        <f t="shared" si="2"/>
        <v>0</v>
      </c>
      <c r="M14" s="22">
        <v>418</v>
      </c>
      <c r="N14" s="22">
        <v>235</v>
      </c>
      <c r="O14" s="22">
        <f t="shared" si="3"/>
        <v>653</v>
      </c>
      <c r="P14" s="22">
        <v>0</v>
      </c>
      <c r="Q14" s="22">
        <v>0</v>
      </c>
      <c r="R14" s="22">
        <f t="shared" si="4"/>
        <v>0</v>
      </c>
      <c r="S14" s="22">
        <v>0</v>
      </c>
      <c r="T14" s="22">
        <v>0</v>
      </c>
      <c r="U14" s="22">
        <f t="shared" si="5"/>
        <v>0</v>
      </c>
      <c r="V14" s="22">
        <v>1454</v>
      </c>
      <c r="W14" s="22">
        <v>227</v>
      </c>
      <c r="X14" s="22">
        <f t="shared" si="6"/>
        <v>1681</v>
      </c>
      <c r="Y14" s="22">
        <v>240</v>
      </c>
      <c r="Z14" s="22">
        <v>53</v>
      </c>
      <c r="AA14" s="22">
        <f t="shared" si="7"/>
        <v>293</v>
      </c>
      <c r="AB14" s="22">
        <v>0</v>
      </c>
      <c r="AC14" s="22">
        <v>2</v>
      </c>
      <c r="AD14" s="22">
        <f t="shared" si="8"/>
        <v>2</v>
      </c>
      <c r="AE14" s="22">
        <f t="shared" si="9"/>
        <v>2112</v>
      </c>
      <c r="AF14" s="22">
        <f t="shared" si="10"/>
        <v>517</v>
      </c>
      <c r="AG14" s="24">
        <f t="shared" si="11"/>
        <v>2629</v>
      </c>
      <c r="AH14" s="20"/>
      <c r="AI14" s="3"/>
      <c r="AJ14" s="3"/>
      <c r="AL14" s="3"/>
      <c r="AM14" s="3"/>
      <c r="AN14" s="3"/>
      <c r="AO14" s="3"/>
      <c r="AP14" s="3"/>
      <c r="AQ14" s="3"/>
      <c r="AR14" s="3"/>
      <c r="AS14" s="3"/>
      <c r="AT14" s="3"/>
      <c r="AV14" s="2"/>
      <c r="AX14" s="5"/>
      <c r="AZ14" s="4"/>
      <c r="BA14" s="4"/>
      <c r="BB14" s="4"/>
      <c r="BC14" s="5"/>
      <c r="BD14" s="4"/>
      <c r="BE14" s="5"/>
      <c r="BF14" s="5"/>
    </row>
    <row r="15" spans="1:73" x14ac:dyDescent="0.25">
      <c r="A15" s="125">
        <v>916</v>
      </c>
      <c r="B15" s="47">
        <v>11</v>
      </c>
      <c r="C15" s="84" t="s">
        <v>174</v>
      </c>
      <c r="D15" s="22">
        <v>0</v>
      </c>
      <c r="E15" s="22">
        <v>0</v>
      </c>
      <c r="F15" s="22">
        <f t="shared" si="0"/>
        <v>0</v>
      </c>
      <c r="G15" s="22">
        <v>0</v>
      </c>
      <c r="H15" s="22">
        <v>0</v>
      </c>
      <c r="I15" s="22">
        <f t="shared" si="1"/>
        <v>0</v>
      </c>
      <c r="J15" s="22">
        <v>0</v>
      </c>
      <c r="K15" s="22">
        <v>0</v>
      </c>
      <c r="L15" s="22">
        <f t="shared" si="2"/>
        <v>0</v>
      </c>
      <c r="M15" s="22">
        <v>0</v>
      </c>
      <c r="N15" s="22">
        <v>0</v>
      </c>
      <c r="O15" s="22">
        <f t="shared" si="3"/>
        <v>0</v>
      </c>
      <c r="P15" s="22">
        <v>0</v>
      </c>
      <c r="Q15" s="22">
        <v>0</v>
      </c>
      <c r="R15" s="22">
        <f t="shared" si="4"/>
        <v>0</v>
      </c>
      <c r="S15" s="22">
        <v>0</v>
      </c>
      <c r="T15" s="22">
        <v>0</v>
      </c>
      <c r="U15" s="22">
        <f t="shared" si="5"/>
        <v>0</v>
      </c>
      <c r="V15" s="22">
        <v>1471</v>
      </c>
      <c r="W15" s="22">
        <v>34</v>
      </c>
      <c r="X15" s="22">
        <f t="shared" si="6"/>
        <v>1505</v>
      </c>
      <c r="Y15" s="22">
        <v>0</v>
      </c>
      <c r="Z15" s="22">
        <v>0</v>
      </c>
      <c r="AA15" s="22">
        <f t="shared" si="7"/>
        <v>0</v>
      </c>
      <c r="AB15" s="22">
        <v>0</v>
      </c>
      <c r="AC15" s="22">
        <v>0</v>
      </c>
      <c r="AD15" s="22">
        <f t="shared" si="8"/>
        <v>0</v>
      </c>
      <c r="AE15" s="22">
        <f t="shared" si="9"/>
        <v>1471</v>
      </c>
      <c r="AF15" s="22">
        <f t="shared" si="10"/>
        <v>34</v>
      </c>
      <c r="AG15" s="24">
        <f t="shared" si="11"/>
        <v>1505</v>
      </c>
      <c r="AH15" s="20"/>
      <c r="AI15" s="3"/>
      <c r="AJ15" s="3"/>
      <c r="AL15" s="3"/>
      <c r="AM15" s="3"/>
      <c r="AN15" s="3"/>
      <c r="AO15" s="3"/>
      <c r="AP15" s="3"/>
      <c r="AQ15" s="3"/>
      <c r="AR15" s="3"/>
      <c r="AS15" s="3"/>
      <c r="AT15" s="3"/>
      <c r="AV15" s="2"/>
      <c r="AX15" s="5"/>
      <c r="AZ15" s="4"/>
      <c r="BA15" s="4"/>
      <c r="BB15" s="4"/>
      <c r="BC15" s="5"/>
      <c r="BD15" s="4"/>
      <c r="BE15" s="5"/>
      <c r="BF15" s="5"/>
      <c r="BG15" s="5"/>
    </row>
    <row r="16" spans="1:73" x14ac:dyDescent="0.25">
      <c r="A16" s="125">
        <v>945</v>
      </c>
      <c r="B16" s="47">
        <v>12</v>
      </c>
      <c r="C16" s="84" t="s">
        <v>201</v>
      </c>
      <c r="D16" s="22">
        <v>0</v>
      </c>
      <c r="E16" s="22">
        <v>0</v>
      </c>
      <c r="F16" s="22">
        <f t="shared" si="0"/>
        <v>0</v>
      </c>
      <c r="G16" s="22">
        <v>0</v>
      </c>
      <c r="H16" s="22">
        <v>0</v>
      </c>
      <c r="I16" s="22">
        <f t="shared" si="1"/>
        <v>0</v>
      </c>
      <c r="J16" s="22">
        <v>0</v>
      </c>
      <c r="K16" s="22">
        <v>0</v>
      </c>
      <c r="L16" s="22">
        <f t="shared" si="2"/>
        <v>0</v>
      </c>
      <c r="M16" s="22">
        <v>1512</v>
      </c>
      <c r="N16" s="22">
        <v>14</v>
      </c>
      <c r="O16" s="22">
        <f t="shared" si="3"/>
        <v>1526</v>
      </c>
      <c r="P16" s="22">
        <v>0</v>
      </c>
      <c r="Q16" s="22">
        <v>0</v>
      </c>
      <c r="R16" s="22">
        <f t="shared" si="4"/>
        <v>0</v>
      </c>
      <c r="S16" s="22">
        <v>0</v>
      </c>
      <c r="T16" s="22">
        <v>0</v>
      </c>
      <c r="U16" s="22">
        <f t="shared" si="5"/>
        <v>0</v>
      </c>
      <c r="V16" s="22">
        <v>559</v>
      </c>
      <c r="W16" s="22">
        <v>83</v>
      </c>
      <c r="X16" s="22">
        <f t="shared" si="6"/>
        <v>642</v>
      </c>
      <c r="Y16" s="22">
        <v>290</v>
      </c>
      <c r="Z16" s="22">
        <v>23</v>
      </c>
      <c r="AA16" s="22">
        <f t="shared" si="7"/>
        <v>313</v>
      </c>
      <c r="AB16" s="22">
        <v>0</v>
      </c>
      <c r="AC16" s="22">
        <v>0</v>
      </c>
      <c r="AD16" s="22">
        <f t="shared" si="8"/>
        <v>0</v>
      </c>
      <c r="AE16" s="22">
        <f t="shared" si="9"/>
        <v>2361</v>
      </c>
      <c r="AF16" s="22">
        <f t="shared" si="10"/>
        <v>120</v>
      </c>
      <c r="AG16" s="24">
        <f t="shared" si="11"/>
        <v>2481</v>
      </c>
      <c r="AH16" s="20"/>
      <c r="AI16" s="3"/>
      <c r="AJ16" s="3"/>
      <c r="AL16" s="3"/>
      <c r="AM16" s="3"/>
      <c r="AN16" s="3"/>
      <c r="AO16" s="3"/>
      <c r="AP16" s="3"/>
      <c r="AQ16" s="3"/>
      <c r="AR16" s="3"/>
      <c r="AS16" s="3"/>
      <c r="AT16" s="3"/>
      <c r="AV16" s="2"/>
      <c r="AX16" s="5"/>
      <c r="AZ16" s="4"/>
      <c r="BA16" s="4"/>
      <c r="BB16" s="4"/>
      <c r="BC16" s="5"/>
      <c r="BD16" s="4"/>
      <c r="BE16" s="5"/>
      <c r="BF16" s="5"/>
      <c r="BG16" s="5"/>
    </row>
    <row r="17" spans="1:60" x14ac:dyDescent="0.25">
      <c r="A17" s="125">
        <v>917</v>
      </c>
      <c r="B17" s="47">
        <v>13</v>
      </c>
      <c r="C17" s="85" t="s">
        <v>202</v>
      </c>
      <c r="D17" s="22">
        <v>20</v>
      </c>
      <c r="E17" s="22">
        <v>0</v>
      </c>
      <c r="F17" s="22">
        <f t="shared" si="0"/>
        <v>20</v>
      </c>
      <c r="G17" s="22">
        <v>0</v>
      </c>
      <c r="H17" s="22">
        <v>0</v>
      </c>
      <c r="I17" s="22">
        <f t="shared" si="1"/>
        <v>0</v>
      </c>
      <c r="J17" s="22">
        <v>0</v>
      </c>
      <c r="K17" s="22">
        <v>0</v>
      </c>
      <c r="L17" s="22">
        <f t="shared" si="2"/>
        <v>0</v>
      </c>
      <c r="M17" s="22">
        <v>8</v>
      </c>
      <c r="N17" s="22">
        <v>0</v>
      </c>
      <c r="O17" s="22">
        <f t="shared" si="3"/>
        <v>8</v>
      </c>
      <c r="P17" s="22">
        <v>0</v>
      </c>
      <c r="Q17" s="22">
        <v>0</v>
      </c>
      <c r="R17" s="22">
        <f t="shared" si="4"/>
        <v>0</v>
      </c>
      <c r="S17" s="22">
        <v>16</v>
      </c>
      <c r="T17" s="22">
        <v>0</v>
      </c>
      <c r="U17" s="22">
        <f t="shared" si="5"/>
        <v>16</v>
      </c>
      <c r="V17" s="22">
        <v>6</v>
      </c>
      <c r="W17" s="22">
        <v>0</v>
      </c>
      <c r="X17" s="22">
        <f t="shared" si="6"/>
        <v>6</v>
      </c>
      <c r="Y17" s="22">
        <v>0</v>
      </c>
      <c r="Z17" s="22">
        <v>0</v>
      </c>
      <c r="AA17" s="22">
        <f t="shared" si="7"/>
        <v>0</v>
      </c>
      <c r="AB17" s="22">
        <v>0</v>
      </c>
      <c r="AC17" s="22">
        <v>0</v>
      </c>
      <c r="AD17" s="22">
        <f t="shared" si="8"/>
        <v>0</v>
      </c>
      <c r="AE17" s="22">
        <f t="shared" si="9"/>
        <v>50</v>
      </c>
      <c r="AF17" s="22">
        <f t="shared" si="10"/>
        <v>0</v>
      </c>
      <c r="AG17" s="24">
        <f t="shared" si="11"/>
        <v>50</v>
      </c>
      <c r="AH17" s="20"/>
      <c r="AI17" s="3"/>
      <c r="AJ17" s="3"/>
      <c r="AL17" s="3"/>
      <c r="AM17" s="3"/>
      <c r="AN17" s="3"/>
      <c r="AO17" s="3"/>
      <c r="AP17" s="3"/>
      <c r="AQ17" s="3"/>
      <c r="AR17" s="3"/>
      <c r="AS17" s="3"/>
      <c r="AT17" s="3"/>
      <c r="AV17" s="2"/>
      <c r="AX17" s="5"/>
      <c r="AZ17" s="4"/>
      <c r="BA17" s="4"/>
      <c r="BB17" s="4"/>
      <c r="BC17" s="5"/>
      <c r="BD17" s="4"/>
      <c r="BE17" s="5"/>
      <c r="BF17" s="5"/>
      <c r="BG17" s="5"/>
    </row>
    <row r="18" spans="1:60" x14ac:dyDescent="0.25">
      <c r="A18" s="125">
        <v>904</v>
      </c>
      <c r="B18" s="47">
        <v>14</v>
      </c>
      <c r="C18" s="85" t="s">
        <v>158</v>
      </c>
      <c r="D18" s="22">
        <v>0</v>
      </c>
      <c r="E18" s="22">
        <v>0</v>
      </c>
      <c r="F18" s="22">
        <f t="shared" si="0"/>
        <v>0</v>
      </c>
      <c r="G18" s="22">
        <v>0</v>
      </c>
      <c r="H18" s="22">
        <v>0</v>
      </c>
      <c r="I18" s="22">
        <f t="shared" si="1"/>
        <v>0</v>
      </c>
      <c r="J18" s="22">
        <v>0</v>
      </c>
      <c r="K18" s="22">
        <v>0</v>
      </c>
      <c r="L18" s="22">
        <f t="shared" si="2"/>
        <v>0</v>
      </c>
      <c r="M18" s="22">
        <v>222</v>
      </c>
      <c r="N18" s="22">
        <v>0</v>
      </c>
      <c r="O18" s="22">
        <f t="shared" si="3"/>
        <v>222</v>
      </c>
      <c r="P18" s="22">
        <v>0</v>
      </c>
      <c r="Q18" s="22">
        <v>0</v>
      </c>
      <c r="R18" s="22">
        <f t="shared" si="4"/>
        <v>0</v>
      </c>
      <c r="S18" s="22">
        <v>0</v>
      </c>
      <c r="T18" s="22">
        <v>0</v>
      </c>
      <c r="U18" s="22">
        <f t="shared" si="5"/>
        <v>0</v>
      </c>
      <c r="V18" s="22">
        <v>637</v>
      </c>
      <c r="W18" s="22">
        <v>107</v>
      </c>
      <c r="X18" s="22">
        <f t="shared" si="6"/>
        <v>744</v>
      </c>
      <c r="Y18" s="22">
        <v>542</v>
      </c>
      <c r="Z18" s="22">
        <v>5</v>
      </c>
      <c r="AA18" s="22">
        <f t="shared" si="7"/>
        <v>547</v>
      </c>
      <c r="AB18" s="22">
        <v>15</v>
      </c>
      <c r="AC18" s="22">
        <v>0</v>
      </c>
      <c r="AD18" s="22">
        <f t="shared" si="8"/>
        <v>15</v>
      </c>
      <c r="AE18" s="22">
        <f t="shared" si="9"/>
        <v>1416</v>
      </c>
      <c r="AF18" s="22">
        <f t="shared" si="10"/>
        <v>112</v>
      </c>
      <c r="AG18" s="24">
        <f t="shared" si="11"/>
        <v>1528</v>
      </c>
      <c r="AH18" s="20"/>
      <c r="AI18" s="3"/>
      <c r="AJ18" s="3"/>
    </row>
    <row r="19" spans="1:60" x14ac:dyDescent="0.25">
      <c r="A19" s="125">
        <v>920</v>
      </c>
      <c r="B19" s="47">
        <v>15</v>
      </c>
      <c r="C19" s="85" t="s">
        <v>199</v>
      </c>
      <c r="D19" s="22">
        <v>0</v>
      </c>
      <c r="E19" s="22">
        <v>0</v>
      </c>
      <c r="F19" s="22">
        <f t="shared" si="0"/>
        <v>0</v>
      </c>
      <c r="G19" s="22">
        <v>0</v>
      </c>
      <c r="H19" s="22">
        <v>0</v>
      </c>
      <c r="I19" s="22">
        <f t="shared" si="1"/>
        <v>0</v>
      </c>
      <c r="J19" s="22">
        <v>0</v>
      </c>
      <c r="K19" s="22">
        <v>0</v>
      </c>
      <c r="L19" s="22">
        <f t="shared" si="2"/>
        <v>0</v>
      </c>
      <c r="M19" s="22">
        <v>599</v>
      </c>
      <c r="N19" s="22">
        <v>0</v>
      </c>
      <c r="O19" s="22">
        <f t="shared" si="3"/>
        <v>599</v>
      </c>
      <c r="P19" s="22">
        <v>3</v>
      </c>
      <c r="Q19" s="22">
        <v>0</v>
      </c>
      <c r="R19" s="22">
        <f t="shared" si="4"/>
        <v>3</v>
      </c>
      <c r="S19" s="22">
        <v>0</v>
      </c>
      <c r="T19" s="22">
        <v>0</v>
      </c>
      <c r="U19" s="22">
        <f t="shared" si="5"/>
        <v>0</v>
      </c>
      <c r="V19" s="22">
        <v>1876</v>
      </c>
      <c r="W19" s="22">
        <v>0</v>
      </c>
      <c r="X19" s="22">
        <f t="shared" si="6"/>
        <v>1876</v>
      </c>
      <c r="Y19" s="22">
        <v>2300</v>
      </c>
      <c r="Z19" s="22">
        <v>0</v>
      </c>
      <c r="AA19" s="22">
        <f t="shared" si="7"/>
        <v>2300</v>
      </c>
      <c r="AB19" s="22">
        <v>0</v>
      </c>
      <c r="AC19" s="22">
        <v>0</v>
      </c>
      <c r="AD19" s="22">
        <f t="shared" si="8"/>
        <v>0</v>
      </c>
      <c r="AE19" s="22">
        <f t="shared" si="9"/>
        <v>4778</v>
      </c>
      <c r="AF19" s="22">
        <f t="shared" si="10"/>
        <v>0</v>
      </c>
      <c r="AG19" s="24">
        <f t="shared" si="11"/>
        <v>4778</v>
      </c>
      <c r="AH19" s="20"/>
      <c r="AI19" s="3"/>
      <c r="AJ19" s="3"/>
      <c r="AL19" s="3"/>
      <c r="AM19" s="3"/>
      <c r="AN19" s="3"/>
      <c r="AO19" s="3"/>
      <c r="AP19" s="3"/>
      <c r="AQ19" s="3"/>
      <c r="AR19" s="3"/>
      <c r="AS19" s="3"/>
      <c r="AT19" s="3"/>
      <c r="AV19" s="2"/>
      <c r="AX19" s="5"/>
      <c r="AZ19" s="4"/>
      <c r="BA19" s="4"/>
      <c r="BB19" s="4"/>
      <c r="BC19" s="5"/>
      <c r="BD19" s="4"/>
      <c r="BE19" s="3"/>
      <c r="BF19" s="5"/>
      <c r="BG19" s="5"/>
    </row>
    <row r="20" spans="1:60" x14ac:dyDescent="0.25">
      <c r="A20" s="125">
        <v>923</v>
      </c>
      <c r="B20" s="47">
        <v>16</v>
      </c>
      <c r="C20" s="85" t="s">
        <v>175</v>
      </c>
      <c r="D20" s="22">
        <v>0</v>
      </c>
      <c r="E20" s="22">
        <v>0</v>
      </c>
      <c r="F20" s="22">
        <f t="shared" si="0"/>
        <v>0</v>
      </c>
      <c r="G20" s="22">
        <v>0</v>
      </c>
      <c r="H20" s="22">
        <v>0</v>
      </c>
      <c r="I20" s="22">
        <f t="shared" si="1"/>
        <v>0</v>
      </c>
      <c r="J20" s="22">
        <v>0</v>
      </c>
      <c r="K20" s="22">
        <v>0</v>
      </c>
      <c r="L20" s="22">
        <f t="shared" si="2"/>
        <v>0</v>
      </c>
      <c r="M20" s="22">
        <v>1497</v>
      </c>
      <c r="N20" s="22">
        <v>0</v>
      </c>
      <c r="O20" s="22">
        <f t="shared" si="3"/>
        <v>1497</v>
      </c>
      <c r="P20" s="22">
        <v>0</v>
      </c>
      <c r="Q20" s="22">
        <v>0</v>
      </c>
      <c r="R20" s="22">
        <f t="shared" si="4"/>
        <v>0</v>
      </c>
      <c r="S20" s="22">
        <v>0</v>
      </c>
      <c r="T20" s="22">
        <v>0</v>
      </c>
      <c r="U20" s="22">
        <f t="shared" si="5"/>
        <v>0</v>
      </c>
      <c r="V20" s="22">
        <v>1579</v>
      </c>
      <c r="W20" s="22">
        <v>16</v>
      </c>
      <c r="X20" s="22">
        <f t="shared" si="6"/>
        <v>1595</v>
      </c>
      <c r="Y20" s="22">
        <v>0</v>
      </c>
      <c r="Z20" s="22">
        <v>0</v>
      </c>
      <c r="AA20" s="22">
        <f t="shared" si="7"/>
        <v>0</v>
      </c>
      <c r="AB20" s="22">
        <v>0</v>
      </c>
      <c r="AC20" s="22">
        <v>0</v>
      </c>
      <c r="AD20" s="22">
        <f t="shared" si="8"/>
        <v>0</v>
      </c>
      <c r="AE20" s="22">
        <f t="shared" si="9"/>
        <v>3076</v>
      </c>
      <c r="AF20" s="22">
        <f t="shared" si="10"/>
        <v>16</v>
      </c>
      <c r="AG20" s="24">
        <f t="shared" si="11"/>
        <v>3092</v>
      </c>
      <c r="AH20" s="20"/>
      <c r="AI20" s="3"/>
      <c r="AJ20" s="3"/>
      <c r="AL20" s="3"/>
      <c r="AM20" s="3"/>
      <c r="AN20" s="3"/>
      <c r="AO20" s="3"/>
      <c r="AP20" s="3"/>
      <c r="AQ20" s="3"/>
      <c r="AR20" s="3"/>
      <c r="AS20" s="3"/>
      <c r="AT20" s="3"/>
      <c r="AV20" s="2"/>
      <c r="AX20" s="5"/>
      <c r="AZ20" s="4"/>
      <c r="BA20" s="4"/>
      <c r="BB20" s="4"/>
      <c r="BC20" s="5"/>
      <c r="BD20" s="4"/>
      <c r="BE20" s="3"/>
      <c r="BF20" s="5"/>
      <c r="BG20" s="5"/>
    </row>
    <row r="21" spans="1:60" x14ac:dyDescent="0.25">
      <c r="A21" s="125">
        <v>922</v>
      </c>
      <c r="B21" s="47">
        <v>17</v>
      </c>
      <c r="C21" s="85" t="s">
        <v>176</v>
      </c>
      <c r="D21" s="22">
        <v>0</v>
      </c>
      <c r="E21" s="22">
        <v>0</v>
      </c>
      <c r="F21" s="22">
        <f t="shared" si="0"/>
        <v>0</v>
      </c>
      <c r="G21" s="22">
        <v>0</v>
      </c>
      <c r="H21" s="22">
        <v>0</v>
      </c>
      <c r="I21" s="22">
        <f t="shared" si="1"/>
        <v>0</v>
      </c>
      <c r="J21" s="22">
        <v>0</v>
      </c>
      <c r="K21" s="22">
        <v>0</v>
      </c>
      <c r="L21" s="22">
        <f t="shared" si="2"/>
        <v>0</v>
      </c>
      <c r="M21" s="22">
        <v>0</v>
      </c>
      <c r="N21" s="22">
        <v>0</v>
      </c>
      <c r="O21" s="22">
        <f t="shared" si="3"/>
        <v>0</v>
      </c>
      <c r="P21" s="22">
        <v>0</v>
      </c>
      <c r="Q21" s="22">
        <v>0</v>
      </c>
      <c r="R21" s="22">
        <f t="shared" si="4"/>
        <v>0</v>
      </c>
      <c r="S21" s="22">
        <v>0</v>
      </c>
      <c r="T21" s="22">
        <v>0</v>
      </c>
      <c r="U21" s="22">
        <f t="shared" si="5"/>
        <v>0</v>
      </c>
      <c r="V21" s="22">
        <v>0</v>
      </c>
      <c r="W21" s="22">
        <v>0</v>
      </c>
      <c r="X21" s="22">
        <f t="shared" si="6"/>
        <v>0</v>
      </c>
      <c r="Y21" s="22">
        <v>68</v>
      </c>
      <c r="Z21" s="22">
        <v>0</v>
      </c>
      <c r="AA21" s="22">
        <f t="shared" si="7"/>
        <v>68</v>
      </c>
      <c r="AB21" s="22">
        <v>0</v>
      </c>
      <c r="AC21" s="22">
        <v>0</v>
      </c>
      <c r="AD21" s="22">
        <f t="shared" si="8"/>
        <v>0</v>
      </c>
      <c r="AE21" s="22">
        <f t="shared" si="9"/>
        <v>68</v>
      </c>
      <c r="AF21" s="22">
        <f t="shared" si="10"/>
        <v>0</v>
      </c>
      <c r="AG21" s="24">
        <f t="shared" si="11"/>
        <v>68</v>
      </c>
      <c r="AH21" s="20"/>
      <c r="AI21" s="3"/>
      <c r="AJ21" s="3"/>
      <c r="AL21" s="3"/>
      <c r="AM21" s="3"/>
      <c r="AN21" s="3"/>
      <c r="AO21" s="3"/>
      <c r="AP21" s="3"/>
      <c r="AQ21" s="3"/>
      <c r="AR21" s="3"/>
      <c r="AS21" s="3"/>
      <c r="AT21" s="3"/>
      <c r="AV21" s="2"/>
      <c r="AX21" s="5"/>
      <c r="AZ21" s="4"/>
      <c r="BA21" s="4"/>
      <c r="BB21" s="4"/>
      <c r="BC21" s="5"/>
      <c r="BD21" s="4"/>
      <c r="BE21" s="5"/>
      <c r="BF21" s="5"/>
      <c r="BG21" s="3"/>
    </row>
    <row r="22" spans="1:60" x14ac:dyDescent="0.25">
      <c r="A22" s="125">
        <v>975</v>
      </c>
      <c r="B22" s="47">
        <v>18</v>
      </c>
      <c r="C22" s="84" t="s">
        <v>177</v>
      </c>
      <c r="D22" s="22">
        <v>0</v>
      </c>
      <c r="E22" s="22">
        <v>0</v>
      </c>
      <c r="F22" s="22">
        <f t="shared" si="0"/>
        <v>0</v>
      </c>
      <c r="G22" s="22">
        <v>0</v>
      </c>
      <c r="H22" s="22">
        <v>0</v>
      </c>
      <c r="I22" s="22">
        <f t="shared" si="1"/>
        <v>0</v>
      </c>
      <c r="J22" s="22">
        <v>0</v>
      </c>
      <c r="K22" s="22">
        <v>0</v>
      </c>
      <c r="L22" s="22">
        <f t="shared" si="2"/>
        <v>0</v>
      </c>
      <c r="M22" s="22">
        <v>0</v>
      </c>
      <c r="N22" s="22">
        <v>0</v>
      </c>
      <c r="O22" s="22">
        <f t="shared" si="3"/>
        <v>0</v>
      </c>
      <c r="P22" s="22">
        <v>0</v>
      </c>
      <c r="Q22" s="22">
        <v>0</v>
      </c>
      <c r="R22" s="22">
        <f t="shared" si="4"/>
        <v>0</v>
      </c>
      <c r="S22" s="22">
        <v>0</v>
      </c>
      <c r="T22" s="22">
        <v>0</v>
      </c>
      <c r="U22" s="22">
        <f t="shared" si="5"/>
        <v>0</v>
      </c>
      <c r="V22" s="22">
        <v>19</v>
      </c>
      <c r="W22" s="22">
        <v>0</v>
      </c>
      <c r="X22" s="22">
        <f t="shared" si="6"/>
        <v>19</v>
      </c>
      <c r="Y22" s="22">
        <v>0</v>
      </c>
      <c r="Z22" s="22">
        <v>0</v>
      </c>
      <c r="AA22" s="22">
        <f t="shared" si="7"/>
        <v>0</v>
      </c>
      <c r="AB22" s="22">
        <v>0</v>
      </c>
      <c r="AC22" s="22">
        <v>0</v>
      </c>
      <c r="AD22" s="22">
        <f t="shared" si="8"/>
        <v>0</v>
      </c>
      <c r="AE22" s="22">
        <f t="shared" si="9"/>
        <v>19</v>
      </c>
      <c r="AF22" s="22">
        <f t="shared" si="10"/>
        <v>0</v>
      </c>
      <c r="AG22" s="24">
        <f t="shared" si="11"/>
        <v>19</v>
      </c>
      <c r="AH22" s="20"/>
      <c r="AI22" s="3"/>
      <c r="AJ22" s="3"/>
      <c r="AL22" s="3"/>
      <c r="AM22" s="3"/>
      <c r="AN22" s="3"/>
      <c r="AO22" s="3"/>
      <c r="AP22" s="3"/>
      <c r="AQ22" s="3"/>
      <c r="AR22" s="3"/>
      <c r="AS22" s="3"/>
      <c r="AT22" s="3"/>
      <c r="AV22" s="2"/>
      <c r="AX22" s="5"/>
      <c r="AZ22" s="4"/>
      <c r="BA22" s="4"/>
      <c r="BB22" s="4"/>
      <c r="BC22" s="5"/>
      <c r="BD22" s="4"/>
      <c r="BE22" s="5"/>
      <c r="BF22" s="5"/>
    </row>
    <row r="23" spans="1:60" x14ac:dyDescent="0.25">
      <c r="A23" s="125">
        <v>924</v>
      </c>
      <c r="B23" s="47">
        <v>19</v>
      </c>
      <c r="C23" s="84" t="s">
        <v>178</v>
      </c>
      <c r="D23" s="22">
        <v>0</v>
      </c>
      <c r="E23" s="22">
        <v>0</v>
      </c>
      <c r="F23" s="22">
        <f t="shared" si="0"/>
        <v>0</v>
      </c>
      <c r="G23" s="22">
        <v>0</v>
      </c>
      <c r="H23" s="22">
        <v>0</v>
      </c>
      <c r="I23" s="22">
        <f t="shared" si="1"/>
        <v>0</v>
      </c>
      <c r="J23" s="22">
        <v>0</v>
      </c>
      <c r="K23" s="22">
        <v>0</v>
      </c>
      <c r="L23" s="22">
        <f t="shared" si="2"/>
        <v>0</v>
      </c>
      <c r="M23" s="22">
        <v>362</v>
      </c>
      <c r="N23" s="22">
        <v>6</v>
      </c>
      <c r="O23" s="22">
        <f t="shared" si="3"/>
        <v>368</v>
      </c>
      <c r="P23" s="22">
        <v>0</v>
      </c>
      <c r="Q23" s="22">
        <v>0</v>
      </c>
      <c r="R23" s="22">
        <f t="shared" si="4"/>
        <v>0</v>
      </c>
      <c r="S23" s="22">
        <v>0</v>
      </c>
      <c r="T23" s="22">
        <v>0</v>
      </c>
      <c r="U23" s="22">
        <f t="shared" si="5"/>
        <v>0</v>
      </c>
      <c r="V23" s="22">
        <v>405</v>
      </c>
      <c r="W23" s="22">
        <v>25</v>
      </c>
      <c r="X23" s="22">
        <f t="shared" si="6"/>
        <v>430</v>
      </c>
      <c r="Y23" s="22">
        <v>114</v>
      </c>
      <c r="Z23" s="22">
        <v>6</v>
      </c>
      <c r="AA23" s="22">
        <f t="shared" si="7"/>
        <v>120</v>
      </c>
      <c r="AB23" s="22">
        <v>0</v>
      </c>
      <c r="AC23" s="22">
        <v>0</v>
      </c>
      <c r="AD23" s="22">
        <f t="shared" si="8"/>
        <v>0</v>
      </c>
      <c r="AE23" s="22">
        <f t="shared" si="9"/>
        <v>881</v>
      </c>
      <c r="AF23" s="22">
        <f t="shared" si="10"/>
        <v>37</v>
      </c>
      <c r="AG23" s="24">
        <f t="shared" si="11"/>
        <v>918</v>
      </c>
      <c r="AH23" s="20"/>
      <c r="AI23" s="3"/>
      <c r="AJ23" s="3"/>
      <c r="AL23" s="3"/>
      <c r="AM23" s="3"/>
      <c r="AN23" s="3"/>
      <c r="AO23" s="3"/>
      <c r="AP23" s="3"/>
      <c r="AQ23" s="3"/>
      <c r="AR23" s="3"/>
      <c r="AS23" s="3"/>
      <c r="AT23" s="3"/>
      <c r="AV23" s="2"/>
      <c r="AX23" s="5"/>
      <c r="AZ23" s="4"/>
      <c r="BA23" s="4"/>
      <c r="BB23" s="4"/>
      <c r="BC23" s="5"/>
      <c r="BD23" s="4"/>
      <c r="BE23" s="5"/>
      <c r="BF23" s="5"/>
    </row>
    <row r="24" spans="1:60" x14ac:dyDescent="0.25">
      <c r="A24" s="125">
        <v>976</v>
      </c>
      <c r="B24" s="47">
        <v>20</v>
      </c>
      <c r="C24" s="84" t="s">
        <v>215</v>
      </c>
      <c r="D24" s="22">
        <v>0</v>
      </c>
      <c r="E24" s="22">
        <v>0</v>
      </c>
      <c r="F24" s="22">
        <f t="shared" si="0"/>
        <v>0</v>
      </c>
      <c r="G24" s="22">
        <v>0</v>
      </c>
      <c r="H24" s="22">
        <v>0</v>
      </c>
      <c r="I24" s="22">
        <f t="shared" si="1"/>
        <v>0</v>
      </c>
      <c r="J24" s="22">
        <v>0</v>
      </c>
      <c r="K24" s="22">
        <v>0</v>
      </c>
      <c r="L24" s="22">
        <f t="shared" si="2"/>
        <v>0</v>
      </c>
      <c r="M24" s="22">
        <v>0</v>
      </c>
      <c r="N24" s="22">
        <v>0</v>
      </c>
      <c r="O24" s="22">
        <f t="shared" si="3"/>
        <v>0</v>
      </c>
      <c r="P24" s="22">
        <v>0</v>
      </c>
      <c r="Q24" s="22">
        <v>0</v>
      </c>
      <c r="R24" s="22">
        <f t="shared" si="4"/>
        <v>0</v>
      </c>
      <c r="S24" s="22">
        <v>0</v>
      </c>
      <c r="T24" s="22">
        <v>0</v>
      </c>
      <c r="U24" s="22">
        <f t="shared" si="5"/>
        <v>0</v>
      </c>
      <c r="V24" s="22">
        <v>0</v>
      </c>
      <c r="W24" s="22">
        <v>0</v>
      </c>
      <c r="X24" s="22">
        <f t="shared" si="6"/>
        <v>0</v>
      </c>
      <c r="Y24" s="22">
        <v>0</v>
      </c>
      <c r="Z24" s="22">
        <v>0</v>
      </c>
      <c r="AA24" s="22">
        <f t="shared" si="7"/>
        <v>0</v>
      </c>
      <c r="AB24" s="22">
        <v>0</v>
      </c>
      <c r="AC24" s="22">
        <v>0</v>
      </c>
      <c r="AD24" s="22">
        <f t="shared" si="8"/>
        <v>0</v>
      </c>
      <c r="AE24" s="22">
        <f t="shared" si="9"/>
        <v>0</v>
      </c>
      <c r="AF24" s="22">
        <f t="shared" si="10"/>
        <v>0</v>
      </c>
      <c r="AG24" s="24">
        <f t="shared" si="11"/>
        <v>0</v>
      </c>
      <c r="AH24" s="20"/>
      <c r="AI24" s="3"/>
      <c r="AJ24" s="3"/>
      <c r="AL24" s="3"/>
      <c r="AM24" s="3"/>
      <c r="AN24" s="3"/>
      <c r="AO24" s="3"/>
      <c r="AP24" s="3"/>
      <c r="AQ24" s="3"/>
      <c r="AR24" s="3"/>
      <c r="AS24" s="3"/>
      <c r="AT24" s="3"/>
      <c r="AV24" s="2"/>
      <c r="AX24" s="5"/>
      <c r="AZ24" s="4"/>
      <c r="BA24" s="4"/>
      <c r="BB24" s="4"/>
      <c r="BC24" s="5"/>
      <c r="BD24" s="4"/>
      <c r="BE24" s="5"/>
      <c r="BF24" s="5"/>
    </row>
    <row r="25" spans="1:60" x14ac:dyDescent="0.25">
      <c r="A25" s="125">
        <v>929</v>
      </c>
      <c r="B25" s="47">
        <v>21</v>
      </c>
      <c r="C25" s="84" t="s">
        <v>179</v>
      </c>
      <c r="D25" s="22">
        <v>0</v>
      </c>
      <c r="E25" s="22">
        <v>0</v>
      </c>
      <c r="F25" s="22">
        <f t="shared" si="0"/>
        <v>0</v>
      </c>
      <c r="G25" s="22">
        <v>0</v>
      </c>
      <c r="H25" s="22">
        <v>0</v>
      </c>
      <c r="I25" s="22">
        <f t="shared" si="1"/>
        <v>0</v>
      </c>
      <c r="J25" s="22">
        <v>0</v>
      </c>
      <c r="K25" s="22">
        <v>0</v>
      </c>
      <c r="L25" s="22">
        <f t="shared" si="2"/>
        <v>0</v>
      </c>
      <c r="M25" s="22">
        <v>411</v>
      </c>
      <c r="N25" s="22">
        <v>0</v>
      </c>
      <c r="O25" s="22">
        <f t="shared" si="3"/>
        <v>411</v>
      </c>
      <c r="P25" s="22">
        <v>0</v>
      </c>
      <c r="Q25" s="22">
        <v>0</v>
      </c>
      <c r="R25" s="22">
        <f t="shared" si="4"/>
        <v>0</v>
      </c>
      <c r="S25" s="22">
        <v>517</v>
      </c>
      <c r="T25" s="22">
        <v>26</v>
      </c>
      <c r="U25" s="22">
        <f t="shared" si="5"/>
        <v>543</v>
      </c>
      <c r="V25" s="22">
        <v>0</v>
      </c>
      <c r="W25" s="22">
        <v>0</v>
      </c>
      <c r="X25" s="22">
        <f t="shared" si="6"/>
        <v>0</v>
      </c>
      <c r="Y25" s="22">
        <v>570</v>
      </c>
      <c r="Z25" s="22">
        <v>39</v>
      </c>
      <c r="AA25" s="22">
        <f t="shared" si="7"/>
        <v>609</v>
      </c>
      <c r="AB25" s="22">
        <v>0</v>
      </c>
      <c r="AC25" s="22">
        <v>0</v>
      </c>
      <c r="AD25" s="22">
        <f t="shared" si="8"/>
        <v>0</v>
      </c>
      <c r="AE25" s="22">
        <f t="shared" si="9"/>
        <v>1498</v>
      </c>
      <c r="AF25" s="22">
        <f t="shared" si="10"/>
        <v>65</v>
      </c>
      <c r="AG25" s="24">
        <f t="shared" si="11"/>
        <v>1563</v>
      </c>
      <c r="AH25" s="20"/>
      <c r="AI25" s="3"/>
      <c r="AJ25" s="3"/>
      <c r="AL25" s="3"/>
      <c r="AM25" s="3"/>
      <c r="AN25" s="3"/>
      <c r="AO25" s="3"/>
      <c r="AP25" s="3"/>
      <c r="AQ25" s="3"/>
      <c r="AR25" s="3"/>
      <c r="AS25" s="3"/>
      <c r="AT25" s="3"/>
      <c r="AV25" s="2"/>
      <c r="AX25" s="5"/>
      <c r="AZ25" s="4"/>
      <c r="BA25" s="4"/>
      <c r="BB25" s="4"/>
      <c r="BC25" s="5"/>
      <c r="BD25" s="4"/>
      <c r="BE25" s="5"/>
      <c r="BF25" s="5"/>
    </row>
    <row r="26" spans="1:60" x14ac:dyDescent="0.25">
      <c r="A26" s="125">
        <v>930</v>
      </c>
      <c r="B26" s="47">
        <v>22</v>
      </c>
      <c r="C26" s="85" t="s">
        <v>159</v>
      </c>
      <c r="D26" s="22">
        <v>0</v>
      </c>
      <c r="E26" s="22">
        <v>0</v>
      </c>
      <c r="F26" s="22">
        <f t="shared" si="0"/>
        <v>0</v>
      </c>
      <c r="G26" s="22">
        <v>0</v>
      </c>
      <c r="H26" s="22">
        <v>0</v>
      </c>
      <c r="I26" s="22">
        <f t="shared" si="1"/>
        <v>0</v>
      </c>
      <c r="J26" s="22">
        <v>0</v>
      </c>
      <c r="K26" s="22">
        <v>0</v>
      </c>
      <c r="L26" s="22">
        <f t="shared" si="2"/>
        <v>0</v>
      </c>
      <c r="M26" s="22">
        <v>18</v>
      </c>
      <c r="N26" s="22">
        <v>63</v>
      </c>
      <c r="O26" s="22">
        <f t="shared" si="3"/>
        <v>81</v>
      </c>
      <c r="P26" s="22">
        <v>0</v>
      </c>
      <c r="Q26" s="22">
        <v>0</v>
      </c>
      <c r="R26" s="22">
        <f t="shared" si="4"/>
        <v>0</v>
      </c>
      <c r="S26" s="22">
        <v>0</v>
      </c>
      <c r="T26" s="22">
        <v>0</v>
      </c>
      <c r="U26" s="22">
        <f t="shared" si="5"/>
        <v>0</v>
      </c>
      <c r="V26" s="22">
        <v>45</v>
      </c>
      <c r="W26" s="22">
        <v>24</v>
      </c>
      <c r="X26" s="22">
        <f t="shared" si="6"/>
        <v>69</v>
      </c>
      <c r="Y26" s="22">
        <v>11</v>
      </c>
      <c r="Z26" s="22">
        <v>9</v>
      </c>
      <c r="AA26" s="22">
        <f t="shared" si="7"/>
        <v>20</v>
      </c>
      <c r="AB26" s="22">
        <v>0</v>
      </c>
      <c r="AC26" s="22">
        <v>0</v>
      </c>
      <c r="AD26" s="22">
        <f t="shared" si="8"/>
        <v>0</v>
      </c>
      <c r="AE26" s="22">
        <f t="shared" si="9"/>
        <v>74</v>
      </c>
      <c r="AF26" s="22">
        <f t="shared" si="10"/>
        <v>96</v>
      </c>
      <c r="AG26" s="24">
        <f t="shared" si="11"/>
        <v>170</v>
      </c>
      <c r="AH26" s="20"/>
      <c r="AI26" s="3"/>
      <c r="AJ26" s="3"/>
      <c r="AL26" s="3"/>
      <c r="AM26" s="3"/>
      <c r="AN26" s="3"/>
      <c r="AO26" s="3"/>
      <c r="AP26" s="3"/>
      <c r="AQ26" s="3"/>
      <c r="AR26" s="3"/>
      <c r="AS26" s="3"/>
      <c r="AT26" s="3"/>
      <c r="AV26" s="2"/>
      <c r="AX26" s="5"/>
      <c r="AZ26" s="4"/>
      <c r="BA26" s="4"/>
      <c r="BB26" s="4"/>
      <c r="BC26" s="5"/>
      <c r="BD26" s="4"/>
      <c r="BE26" s="5"/>
      <c r="BF26" s="5"/>
    </row>
    <row r="27" spans="1:60" x14ac:dyDescent="0.25">
      <c r="A27" s="125">
        <v>931</v>
      </c>
      <c r="B27" s="47">
        <v>23</v>
      </c>
      <c r="C27" s="84" t="s">
        <v>180</v>
      </c>
      <c r="D27" s="22">
        <v>0</v>
      </c>
      <c r="E27" s="22">
        <v>0</v>
      </c>
      <c r="F27" s="22">
        <f t="shared" si="0"/>
        <v>0</v>
      </c>
      <c r="G27" s="22">
        <v>0</v>
      </c>
      <c r="H27" s="22">
        <v>0</v>
      </c>
      <c r="I27" s="22">
        <f t="shared" si="1"/>
        <v>0</v>
      </c>
      <c r="J27" s="22">
        <v>0</v>
      </c>
      <c r="K27" s="22">
        <v>0</v>
      </c>
      <c r="L27" s="22">
        <f t="shared" si="2"/>
        <v>0</v>
      </c>
      <c r="M27" s="22">
        <v>577</v>
      </c>
      <c r="N27" s="22">
        <v>0</v>
      </c>
      <c r="O27" s="22">
        <f t="shared" si="3"/>
        <v>577</v>
      </c>
      <c r="P27" s="22">
        <v>0</v>
      </c>
      <c r="Q27" s="22">
        <v>0</v>
      </c>
      <c r="R27" s="22">
        <f t="shared" si="4"/>
        <v>0</v>
      </c>
      <c r="S27" s="22">
        <v>0</v>
      </c>
      <c r="T27" s="22">
        <v>0</v>
      </c>
      <c r="U27" s="22">
        <f t="shared" si="5"/>
        <v>0</v>
      </c>
      <c r="V27" s="22">
        <v>0</v>
      </c>
      <c r="W27" s="22">
        <v>0</v>
      </c>
      <c r="X27" s="22">
        <f t="shared" si="6"/>
        <v>0</v>
      </c>
      <c r="Y27" s="22">
        <v>0</v>
      </c>
      <c r="Z27" s="22">
        <v>0</v>
      </c>
      <c r="AA27" s="22">
        <f t="shared" si="7"/>
        <v>0</v>
      </c>
      <c r="AB27" s="22">
        <v>0</v>
      </c>
      <c r="AC27" s="22">
        <v>0</v>
      </c>
      <c r="AD27" s="22">
        <f t="shared" si="8"/>
        <v>0</v>
      </c>
      <c r="AE27" s="22">
        <f t="shared" si="9"/>
        <v>577</v>
      </c>
      <c r="AF27" s="22">
        <f t="shared" si="10"/>
        <v>0</v>
      </c>
      <c r="AG27" s="24">
        <f t="shared" si="11"/>
        <v>577</v>
      </c>
      <c r="AH27" s="20"/>
      <c r="AI27" s="3"/>
      <c r="AJ27" s="3"/>
      <c r="AL27" s="3"/>
      <c r="AM27" s="3"/>
      <c r="AN27" s="3"/>
      <c r="AO27" s="3"/>
      <c r="AP27" s="3"/>
      <c r="AQ27" s="3"/>
      <c r="AR27" s="3"/>
      <c r="AS27" s="3"/>
      <c r="AT27" s="3"/>
      <c r="AV27" s="2"/>
      <c r="AX27" s="5"/>
      <c r="AZ27" s="4"/>
      <c r="BA27" s="4"/>
      <c r="BB27" s="4"/>
      <c r="BC27" s="5"/>
      <c r="BD27" s="4"/>
      <c r="BE27" s="5"/>
      <c r="BF27" s="5"/>
    </row>
    <row r="28" spans="1:60" x14ac:dyDescent="0.25">
      <c r="A28" s="125">
        <v>934</v>
      </c>
      <c r="B28" s="47">
        <v>24</v>
      </c>
      <c r="C28" s="84" t="s">
        <v>181</v>
      </c>
      <c r="D28" s="22">
        <v>0</v>
      </c>
      <c r="E28" s="22">
        <v>0</v>
      </c>
      <c r="F28" s="22">
        <f t="shared" si="0"/>
        <v>0</v>
      </c>
      <c r="G28" s="22">
        <v>0</v>
      </c>
      <c r="H28" s="22">
        <v>0</v>
      </c>
      <c r="I28" s="22">
        <f t="shared" si="1"/>
        <v>0</v>
      </c>
      <c r="J28" s="22">
        <v>0</v>
      </c>
      <c r="K28" s="22">
        <v>0</v>
      </c>
      <c r="L28" s="22">
        <f t="shared" si="2"/>
        <v>0</v>
      </c>
      <c r="M28" s="22">
        <v>683</v>
      </c>
      <c r="N28" s="22">
        <v>0</v>
      </c>
      <c r="O28" s="22">
        <f t="shared" si="3"/>
        <v>683</v>
      </c>
      <c r="P28" s="22">
        <v>0</v>
      </c>
      <c r="Q28" s="22">
        <v>0</v>
      </c>
      <c r="R28" s="22">
        <f t="shared" si="4"/>
        <v>0</v>
      </c>
      <c r="S28" s="22">
        <v>0</v>
      </c>
      <c r="T28" s="22">
        <v>0</v>
      </c>
      <c r="U28" s="22">
        <f t="shared" si="5"/>
        <v>0</v>
      </c>
      <c r="V28" s="22">
        <v>1600</v>
      </c>
      <c r="W28" s="22">
        <v>44</v>
      </c>
      <c r="X28" s="22">
        <f t="shared" si="6"/>
        <v>1644</v>
      </c>
      <c r="Y28" s="22">
        <v>23</v>
      </c>
      <c r="Z28" s="22">
        <v>1</v>
      </c>
      <c r="AA28" s="22">
        <f t="shared" si="7"/>
        <v>24</v>
      </c>
      <c r="AB28" s="22">
        <v>0</v>
      </c>
      <c r="AC28" s="22">
        <v>0</v>
      </c>
      <c r="AD28" s="22">
        <f t="shared" si="8"/>
        <v>0</v>
      </c>
      <c r="AE28" s="22">
        <f t="shared" si="9"/>
        <v>2306</v>
      </c>
      <c r="AF28" s="22">
        <f t="shared" si="10"/>
        <v>45</v>
      </c>
      <c r="AG28" s="24">
        <f t="shared" si="11"/>
        <v>2351</v>
      </c>
      <c r="AH28" s="20"/>
      <c r="AI28" s="3"/>
      <c r="AJ28" s="3"/>
      <c r="AL28" s="3"/>
      <c r="AM28" s="3"/>
      <c r="AN28" s="3"/>
      <c r="AO28" s="3"/>
      <c r="AP28" s="3"/>
      <c r="AQ28" s="3"/>
      <c r="AR28" s="3"/>
      <c r="AS28" s="3"/>
      <c r="AT28" s="3"/>
      <c r="AV28" s="2"/>
      <c r="AX28" s="5"/>
      <c r="AZ28" s="4"/>
      <c r="BA28" s="4"/>
      <c r="BB28" s="4"/>
      <c r="BC28" s="5"/>
      <c r="BD28" s="4"/>
      <c r="BE28" s="5"/>
      <c r="BF28" s="5"/>
      <c r="BH28" s="5"/>
    </row>
    <row r="29" spans="1:60" x14ac:dyDescent="0.25">
      <c r="A29" s="125">
        <v>935</v>
      </c>
      <c r="B29" s="47">
        <v>25</v>
      </c>
      <c r="C29" s="85" t="s">
        <v>182</v>
      </c>
      <c r="D29" s="22">
        <v>0</v>
      </c>
      <c r="E29" s="22">
        <v>0</v>
      </c>
      <c r="F29" s="22">
        <f t="shared" si="0"/>
        <v>0</v>
      </c>
      <c r="G29" s="22">
        <v>0</v>
      </c>
      <c r="H29" s="22">
        <v>0</v>
      </c>
      <c r="I29" s="22">
        <f t="shared" si="1"/>
        <v>0</v>
      </c>
      <c r="J29" s="22">
        <v>0</v>
      </c>
      <c r="K29" s="22">
        <v>0</v>
      </c>
      <c r="L29" s="22">
        <f t="shared" si="2"/>
        <v>0</v>
      </c>
      <c r="M29" s="22">
        <v>107</v>
      </c>
      <c r="N29" s="22">
        <v>25</v>
      </c>
      <c r="O29" s="22">
        <f t="shared" si="3"/>
        <v>132</v>
      </c>
      <c r="P29" s="22">
        <v>0</v>
      </c>
      <c r="Q29" s="22">
        <v>0</v>
      </c>
      <c r="R29" s="22">
        <f t="shared" si="4"/>
        <v>0</v>
      </c>
      <c r="S29" s="22">
        <v>0</v>
      </c>
      <c r="T29" s="22">
        <v>0</v>
      </c>
      <c r="U29" s="22">
        <f t="shared" si="5"/>
        <v>0</v>
      </c>
      <c r="V29" s="22">
        <v>1503</v>
      </c>
      <c r="W29" s="22">
        <v>136</v>
      </c>
      <c r="X29" s="22">
        <f t="shared" si="6"/>
        <v>1639</v>
      </c>
      <c r="Y29" s="22">
        <v>875</v>
      </c>
      <c r="Z29" s="22">
        <v>16</v>
      </c>
      <c r="AA29" s="22">
        <f t="shared" si="7"/>
        <v>891</v>
      </c>
      <c r="AB29" s="22">
        <v>0</v>
      </c>
      <c r="AC29" s="22">
        <v>0</v>
      </c>
      <c r="AD29" s="22">
        <f t="shared" si="8"/>
        <v>0</v>
      </c>
      <c r="AE29" s="22">
        <f t="shared" si="9"/>
        <v>2485</v>
      </c>
      <c r="AF29" s="22">
        <f t="shared" si="10"/>
        <v>177</v>
      </c>
      <c r="AG29" s="24">
        <f t="shared" si="11"/>
        <v>2662</v>
      </c>
      <c r="AH29" s="20"/>
      <c r="AI29" s="3"/>
      <c r="AJ29" s="3"/>
      <c r="AL29" s="3"/>
      <c r="AM29" s="3"/>
      <c r="AN29" s="3"/>
      <c r="AO29" s="3"/>
      <c r="AP29" s="3"/>
      <c r="AQ29" s="3"/>
      <c r="AR29" s="3"/>
      <c r="AS29" s="3"/>
      <c r="AT29" s="3"/>
      <c r="AV29" s="2"/>
      <c r="AX29" s="5"/>
      <c r="AZ29" s="4"/>
      <c r="BA29" s="4"/>
      <c r="BB29" s="4"/>
      <c r="BC29" s="5"/>
      <c r="BD29" s="4"/>
      <c r="BE29" s="5"/>
      <c r="BF29" s="5"/>
    </row>
    <row r="30" spans="1:60" x14ac:dyDescent="0.25">
      <c r="A30" s="125">
        <v>912</v>
      </c>
      <c r="B30" s="47">
        <v>26</v>
      </c>
      <c r="C30" s="85" t="s">
        <v>205</v>
      </c>
      <c r="D30" s="22">
        <v>0</v>
      </c>
      <c r="E30" s="22">
        <v>0</v>
      </c>
      <c r="F30" s="22">
        <f t="shared" si="0"/>
        <v>0</v>
      </c>
      <c r="G30" s="22">
        <v>0</v>
      </c>
      <c r="H30" s="22">
        <v>0</v>
      </c>
      <c r="I30" s="22">
        <f t="shared" si="1"/>
        <v>0</v>
      </c>
      <c r="J30" s="22">
        <v>0</v>
      </c>
      <c r="K30" s="22">
        <v>0</v>
      </c>
      <c r="L30" s="22">
        <f t="shared" si="2"/>
        <v>0</v>
      </c>
      <c r="M30" s="22">
        <v>0</v>
      </c>
      <c r="N30" s="22">
        <v>0</v>
      </c>
      <c r="O30" s="22">
        <f t="shared" si="3"/>
        <v>0</v>
      </c>
      <c r="P30" s="22">
        <v>0</v>
      </c>
      <c r="Q30" s="22">
        <v>0</v>
      </c>
      <c r="R30" s="22">
        <f t="shared" si="4"/>
        <v>0</v>
      </c>
      <c r="S30" s="22">
        <v>0</v>
      </c>
      <c r="T30" s="22">
        <v>0</v>
      </c>
      <c r="U30" s="22">
        <f t="shared" si="5"/>
        <v>0</v>
      </c>
      <c r="V30" s="22">
        <v>0</v>
      </c>
      <c r="W30" s="22">
        <v>0</v>
      </c>
      <c r="X30" s="22">
        <f t="shared" si="6"/>
        <v>0</v>
      </c>
      <c r="Y30" s="22">
        <v>0</v>
      </c>
      <c r="Z30" s="22">
        <v>0</v>
      </c>
      <c r="AA30" s="22">
        <f t="shared" si="7"/>
        <v>0</v>
      </c>
      <c r="AB30" s="22">
        <v>0</v>
      </c>
      <c r="AC30" s="22">
        <v>0</v>
      </c>
      <c r="AD30" s="22">
        <f t="shared" si="8"/>
        <v>0</v>
      </c>
      <c r="AE30" s="22">
        <f t="shared" si="9"/>
        <v>0</v>
      </c>
      <c r="AF30" s="22">
        <f t="shared" si="10"/>
        <v>0</v>
      </c>
      <c r="AG30" s="24">
        <f t="shared" si="11"/>
        <v>0</v>
      </c>
      <c r="AH30" s="20"/>
      <c r="AI30" s="3"/>
      <c r="AJ30" s="3"/>
      <c r="AL30" s="3"/>
      <c r="AM30" s="3"/>
      <c r="AN30" s="3"/>
      <c r="AO30" s="3"/>
      <c r="AP30" s="3"/>
      <c r="AQ30" s="3"/>
      <c r="AR30" s="3"/>
      <c r="AS30" s="3"/>
      <c r="AT30" s="3"/>
      <c r="AV30" s="2"/>
      <c r="AX30" s="5"/>
      <c r="AZ30" s="4"/>
      <c r="BA30" s="4"/>
      <c r="BB30" s="4"/>
      <c r="BC30" s="5"/>
      <c r="BD30" s="4"/>
      <c r="BE30" s="5"/>
      <c r="BF30" s="5"/>
    </row>
    <row r="31" spans="1:60" x14ac:dyDescent="0.25">
      <c r="A31" s="125">
        <v>978</v>
      </c>
      <c r="B31" s="47">
        <v>27</v>
      </c>
      <c r="C31" s="85" t="s">
        <v>197</v>
      </c>
      <c r="D31" s="22">
        <v>0</v>
      </c>
      <c r="E31" s="22">
        <v>0</v>
      </c>
      <c r="F31" s="22">
        <f t="shared" si="0"/>
        <v>0</v>
      </c>
      <c r="G31" s="22">
        <v>0</v>
      </c>
      <c r="H31" s="22">
        <v>0</v>
      </c>
      <c r="I31" s="22">
        <f t="shared" si="1"/>
        <v>0</v>
      </c>
      <c r="J31" s="22">
        <v>0</v>
      </c>
      <c r="K31" s="22">
        <v>0</v>
      </c>
      <c r="L31" s="22">
        <f t="shared" si="2"/>
        <v>0</v>
      </c>
      <c r="M31" s="22">
        <v>0</v>
      </c>
      <c r="N31" s="22">
        <v>0</v>
      </c>
      <c r="O31" s="22">
        <f t="shared" si="3"/>
        <v>0</v>
      </c>
      <c r="P31" s="22">
        <v>0</v>
      </c>
      <c r="Q31" s="22">
        <v>0</v>
      </c>
      <c r="R31" s="22">
        <f t="shared" si="4"/>
        <v>0</v>
      </c>
      <c r="S31" s="22">
        <v>0</v>
      </c>
      <c r="T31" s="22">
        <v>0</v>
      </c>
      <c r="U31" s="22">
        <f t="shared" si="5"/>
        <v>0</v>
      </c>
      <c r="V31" s="22">
        <v>0</v>
      </c>
      <c r="W31" s="22">
        <v>0</v>
      </c>
      <c r="X31" s="22">
        <f t="shared" si="6"/>
        <v>0</v>
      </c>
      <c r="Y31" s="22">
        <v>0</v>
      </c>
      <c r="Z31" s="22">
        <v>0</v>
      </c>
      <c r="AA31" s="22">
        <f t="shared" si="7"/>
        <v>0</v>
      </c>
      <c r="AB31" s="22">
        <v>0</v>
      </c>
      <c r="AC31" s="22">
        <v>0</v>
      </c>
      <c r="AD31" s="22">
        <f t="shared" si="8"/>
        <v>0</v>
      </c>
      <c r="AE31" s="22">
        <f t="shared" si="9"/>
        <v>0</v>
      </c>
      <c r="AF31" s="22">
        <f t="shared" si="10"/>
        <v>0</v>
      </c>
      <c r="AG31" s="24">
        <f t="shared" si="11"/>
        <v>0</v>
      </c>
      <c r="AH31" s="20"/>
      <c r="AI31" s="3"/>
      <c r="AJ31" s="3"/>
      <c r="AL31" s="3"/>
      <c r="AM31" s="3"/>
      <c r="AN31" s="3"/>
      <c r="AO31" s="3"/>
      <c r="AP31" s="3"/>
      <c r="AQ31" s="3"/>
      <c r="AR31" s="3"/>
      <c r="AS31" s="3"/>
      <c r="AT31" s="3"/>
      <c r="AV31" s="2"/>
      <c r="AX31" s="5"/>
      <c r="AZ31" s="4"/>
      <c r="BA31" s="4"/>
      <c r="BB31" s="4"/>
      <c r="BC31" s="5"/>
      <c r="BD31" s="4"/>
      <c r="BE31" s="5"/>
      <c r="BF31" s="5"/>
    </row>
    <row r="32" spans="1:60" x14ac:dyDescent="0.25">
      <c r="A32" s="125">
        <v>939</v>
      </c>
      <c r="B32" s="47">
        <v>28</v>
      </c>
      <c r="C32" s="85" t="s">
        <v>198</v>
      </c>
      <c r="D32" s="22">
        <v>0</v>
      </c>
      <c r="E32" s="22">
        <v>0</v>
      </c>
      <c r="F32" s="22">
        <f t="shared" si="0"/>
        <v>0</v>
      </c>
      <c r="G32" s="22">
        <v>0</v>
      </c>
      <c r="H32" s="22">
        <v>0</v>
      </c>
      <c r="I32" s="22">
        <f t="shared" si="1"/>
        <v>0</v>
      </c>
      <c r="J32" s="22">
        <v>0</v>
      </c>
      <c r="K32" s="22">
        <v>0</v>
      </c>
      <c r="L32" s="22">
        <f t="shared" si="2"/>
        <v>0</v>
      </c>
      <c r="M32" s="22">
        <v>0</v>
      </c>
      <c r="N32" s="22">
        <v>0</v>
      </c>
      <c r="O32" s="22">
        <f t="shared" si="3"/>
        <v>0</v>
      </c>
      <c r="P32" s="22">
        <v>0</v>
      </c>
      <c r="Q32" s="22">
        <v>0</v>
      </c>
      <c r="R32" s="22">
        <f t="shared" si="4"/>
        <v>0</v>
      </c>
      <c r="S32" s="22">
        <v>0</v>
      </c>
      <c r="T32" s="22">
        <v>0</v>
      </c>
      <c r="U32" s="22">
        <f t="shared" si="5"/>
        <v>0</v>
      </c>
      <c r="V32" s="22">
        <v>0</v>
      </c>
      <c r="W32" s="22">
        <v>0</v>
      </c>
      <c r="X32" s="22">
        <f t="shared" si="6"/>
        <v>0</v>
      </c>
      <c r="Y32" s="22">
        <v>0</v>
      </c>
      <c r="Z32" s="22">
        <v>0</v>
      </c>
      <c r="AA32" s="22">
        <f t="shared" si="7"/>
        <v>0</v>
      </c>
      <c r="AB32" s="22">
        <v>0</v>
      </c>
      <c r="AC32" s="22">
        <v>0</v>
      </c>
      <c r="AD32" s="22">
        <f t="shared" si="8"/>
        <v>0</v>
      </c>
      <c r="AE32" s="22">
        <f t="shared" si="9"/>
        <v>0</v>
      </c>
      <c r="AF32" s="22">
        <f t="shared" si="10"/>
        <v>0</v>
      </c>
      <c r="AG32" s="24">
        <f t="shared" si="11"/>
        <v>0</v>
      </c>
      <c r="AH32" s="20"/>
      <c r="AI32" s="3"/>
      <c r="AJ32" s="3"/>
      <c r="AL32" s="3"/>
      <c r="AM32" s="3"/>
      <c r="AN32" s="3"/>
      <c r="AO32" s="3"/>
      <c r="AP32" s="3"/>
      <c r="AQ32" s="3"/>
      <c r="AR32" s="3"/>
      <c r="AS32" s="3"/>
      <c r="AT32" s="3"/>
      <c r="AV32" s="2"/>
      <c r="AX32" s="5"/>
      <c r="AZ32" s="4"/>
      <c r="BA32" s="4"/>
      <c r="BB32" s="4"/>
      <c r="BC32" s="5"/>
      <c r="BD32" s="4"/>
      <c r="BE32" s="5"/>
      <c r="BF32" s="5"/>
    </row>
    <row r="33" spans="1:60" x14ac:dyDescent="0.25">
      <c r="A33" s="125">
        <v>941</v>
      </c>
      <c r="B33" s="47">
        <v>29</v>
      </c>
      <c r="C33" s="84" t="s">
        <v>183</v>
      </c>
      <c r="D33" s="22">
        <v>0</v>
      </c>
      <c r="E33" s="22">
        <v>0</v>
      </c>
      <c r="F33" s="22">
        <f t="shared" si="0"/>
        <v>0</v>
      </c>
      <c r="G33" s="22">
        <v>0</v>
      </c>
      <c r="H33" s="22">
        <v>0</v>
      </c>
      <c r="I33" s="22">
        <f t="shared" si="1"/>
        <v>0</v>
      </c>
      <c r="J33" s="22">
        <v>0</v>
      </c>
      <c r="K33" s="22">
        <v>0</v>
      </c>
      <c r="L33" s="22">
        <f t="shared" si="2"/>
        <v>0</v>
      </c>
      <c r="M33" s="22">
        <v>0</v>
      </c>
      <c r="N33" s="22">
        <v>0</v>
      </c>
      <c r="O33" s="22">
        <f t="shared" si="3"/>
        <v>0</v>
      </c>
      <c r="P33" s="22">
        <v>0</v>
      </c>
      <c r="Q33" s="22">
        <v>0</v>
      </c>
      <c r="R33" s="22">
        <f t="shared" si="4"/>
        <v>0</v>
      </c>
      <c r="S33" s="22">
        <v>0</v>
      </c>
      <c r="T33" s="22">
        <v>0</v>
      </c>
      <c r="U33" s="22">
        <f t="shared" si="5"/>
        <v>0</v>
      </c>
      <c r="V33" s="22">
        <v>3523</v>
      </c>
      <c r="W33" s="22">
        <v>2133</v>
      </c>
      <c r="X33" s="22">
        <f t="shared" si="6"/>
        <v>5656</v>
      </c>
      <c r="Y33" s="22">
        <v>0</v>
      </c>
      <c r="Z33" s="22">
        <v>0</v>
      </c>
      <c r="AA33" s="22">
        <f t="shared" si="7"/>
        <v>0</v>
      </c>
      <c r="AB33" s="22">
        <v>0</v>
      </c>
      <c r="AC33" s="22">
        <v>0</v>
      </c>
      <c r="AD33" s="22">
        <f t="shared" si="8"/>
        <v>0</v>
      </c>
      <c r="AE33" s="22">
        <f t="shared" si="9"/>
        <v>3523</v>
      </c>
      <c r="AF33" s="22">
        <f t="shared" si="10"/>
        <v>2133</v>
      </c>
      <c r="AG33" s="24">
        <f t="shared" si="11"/>
        <v>5656</v>
      </c>
      <c r="AH33" s="20"/>
      <c r="AI33" s="3"/>
      <c r="AJ33" s="3"/>
      <c r="AL33" s="3"/>
      <c r="AM33" s="3"/>
      <c r="AN33" s="3"/>
      <c r="AO33" s="3"/>
      <c r="AP33" s="3"/>
      <c r="AQ33" s="3"/>
      <c r="AR33" s="3"/>
      <c r="AS33" s="3"/>
      <c r="AT33" s="3"/>
      <c r="AV33" s="2"/>
      <c r="AX33" s="5"/>
      <c r="AZ33" s="4"/>
      <c r="BA33" s="4"/>
      <c r="BB33" s="4"/>
      <c r="BC33" s="5"/>
      <c r="BD33" s="4"/>
      <c r="BE33" s="5"/>
      <c r="BF33" s="5"/>
    </row>
    <row r="34" spans="1:60" x14ac:dyDescent="0.25">
      <c r="A34" s="125">
        <v>942</v>
      </c>
      <c r="B34" s="47">
        <v>30</v>
      </c>
      <c r="C34" s="84" t="s">
        <v>184</v>
      </c>
      <c r="D34" s="22">
        <v>0</v>
      </c>
      <c r="E34" s="22">
        <v>0</v>
      </c>
      <c r="F34" s="22">
        <f t="shared" si="0"/>
        <v>0</v>
      </c>
      <c r="G34" s="22">
        <v>0</v>
      </c>
      <c r="H34" s="22">
        <v>0</v>
      </c>
      <c r="I34" s="22">
        <f t="shared" si="1"/>
        <v>0</v>
      </c>
      <c r="J34" s="22">
        <v>0</v>
      </c>
      <c r="K34" s="22">
        <v>0</v>
      </c>
      <c r="L34" s="22">
        <f t="shared" si="2"/>
        <v>0</v>
      </c>
      <c r="M34" s="22">
        <v>1</v>
      </c>
      <c r="N34" s="22">
        <v>0</v>
      </c>
      <c r="O34" s="22">
        <f t="shared" si="3"/>
        <v>1</v>
      </c>
      <c r="P34" s="22">
        <v>0</v>
      </c>
      <c r="Q34" s="22">
        <v>0</v>
      </c>
      <c r="R34" s="22">
        <f t="shared" si="4"/>
        <v>0</v>
      </c>
      <c r="S34" s="22">
        <v>0</v>
      </c>
      <c r="T34" s="22">
        <v>0</v>
      </c>
      <c r="U34" s="22">
        <f t="shared" si="5"/>
        <v>0</v>
      </c>
      <c r="V34" s="22">
        <v>0</v>
      </c>
      <c r="W34" s="22">
        <v>0</v>
      </c>
      <c r="X34" s="22">
        <f t="shared" si="6"/>
        <v>0</v>
      </c>
      <c r="Y34" s="22">
        <v>5</v>
      </c>
      <c r="Z34" s="22">
        <v>0</v>
      </c>
      <c r="AA34" s="22">
        <f t="shared" si="7"/>
        <v>5</v>
      </c>
      <c r="AB34" s="22">
        <v>0</v>
      </c>
      <c r="AC34" s="22">
        <v>0</v>
      </c>
      <c r="AD34" s="22">
        <f t="shared" si="8"/>
        <v>0</v>
      </c>
      <c r="AE34" s="22">
        <f t="shared" si="9"/>
        <v>6</v>
      </c>
      <c r="AF34" s="22">
        <f t="shared" si="10"/>
        <v>0</v>
      </c>
      <c r="AG34" s="24">
        <f t="shared" si="11"/>
        <v>6</v>
      </c>
      <c r="AH34" s="20"/>
      <c r="AI34" s="3"/>
      <c r="AJ34" s="3"/>
      <c r="AL34" s="3"/>
      <c r="AM34" s="3"/>
      <c r="AN34" s="3"/>
      <c r="AO34" s="3"/>
      <c r="AP34" s="3"/>
      <c r="AQ34" s="3"/>
      <c r="AR34" s="3"/>
      <c r="AS34" s="3"/>
      <c r="AT34" s="3"/>
      <c r="AV34" s="2"/>
      <c r="AX34" s="5"/>
      <c r="AZ34" s="4"/>
      <c r="BA34" s="4"/>
      <c r="BB34" s="4"/>
      <c r="BC34" s="5"/>
      <c r="BD34" s="4"/>
      <c r="BE34" s="5"/>
      <c r="BF34" s="5"/>
      <c r="BH34" s="3"/>
    </row>
    <row r="35" spans="1:60" x14ac:dyDescent="0.25">
      <c r="A35" s="125">
        <v>943</v>
      </c>
      <c r="B35" s="47">
        <v>31</v>
      </c>
      <c r="C35" s="85" t="s">
        <v>185</v>
      </c>
      <c r="D35" s="22">
        <v>0</v>
      </c>
      <c r="E35" s="22">
        <v>0</v>
      </c>
      <c r="F35" s="22">
        <f t="shared" si="0"/>
        <v>0</v>
      </c>
      <c r="G35" s="22">
        <v>0</v>
      </c>
      <c r="H35" s="22">
        <v>0</v>
      </c>
      <c r="I35" s="22">
        <f t="shared" si="1"/>
        <v>0</v>
      </c>
      <c r="J35" s="22">
        <v>0</v>
      </c>
      <c r="K35" s="22">
        <v>0</v>
      </c>
      <c r="L35" s="22">
        <f t="shared" si="2"/>
        <v>0</v>
      </c>
      <c r="M35" s="22">
        <v>0</v>
      </c>
      <c r="N35" s="22">
        <v>0</v>
      </c>
      <c r="O35" s="22">
        <f t="shared" si="3"/>
        <v>0</v>
      </c>
      <c r="P35" s="22">
        <v>0</v>
      </c>
      <c r="Q35" s="22">
        <v>0</v>
      </c>
      <c r="R35" s="22">
        <f t="shared" si="4"/>
        <v>0</v>
      </c>
      <c r="S35" s="22">
        <v>0</v>
      </c>
      <c r="T35" s="22">
        <v>0</v>
      </c>
      <c r="U35" s="22">
        <f t="shared" si="5"/>
        <v>0</v>
      </c>
      <c r="V35" s="22">
        <v>413</v>
      </c>
      <c r="W35" s="22">
        <v>217</v>
      </c>
      <c r="X35" s="22">
        <f t="shared" si="6"/>
        <v>630</v>
      </c>
      <c r="Y35" s="22">
        <v>150</v>
      </c>
      <c r="Z35" s="22">
        <v>2</v>
      </c>
      <c r="AA35" s="22">
        <f t="shared" si="7"/>
        <v>152</v>
      </c>
      <c r="AB35" s="22">
        <v>0</v>
      </c>
      <c r="AC35" s="22">
        <v>0</v>
      </c>
      <c r="AD35" s="22">
        <f t="shared" si="8"/>
        <v>0</v>
      </c>
      <c r="AE35" s="22">
        <f t="shared" si="9"/>
        <v>563</v>
      </c>
      <c r="AF35" s="22">
        <f t="shared" si="10"/>
        <v>219</v>
      </c>
      <c r="AG35" s="24">
        <f t="shared" si="11"/>
        <v>782</v>
      </c>
      <c r="AH35" s="20"/>
      <c r="AI35" s="3"/>
      <c r="AJ35" s="3"/>
      <c r="AL35" s="3"/>
      <c r="AM35" s="3"/>
      <c r="AN35" s="3"/>
      <c r="AO35" s="3"/>
      <c r="AP35" s="3"/>
      <c r="AQ35" s="3"/>
      <c r="AR35" s="3"/>
      <c r="AS35" s="3"/>
      <c r="AT35" s="3"/>
      <c r="AV35" s="2"/>
      <c r="AX35" s="5"/>
      <c r="AZ35" s="4"/>
      <c r="BA35" s="4"/>
      <c r="BB35" s="4"/>
      <c r="BC35" s="5"/>
      <c r="BD35" s="4"/>
      <c r="BE35" s="5"/>
      <c r="BF35" s="5"/>
    </row>
    <row r="36" spans="1:60" x14ac:dyDescent="0.25">
      <c r="A36" s="125">
        <v>980</v>
      </c>
      <c r="B36" s="47">
        <v>32</v>
      </c>
      <c r="C36" s="85" t="s">
        <v>160</v>
      </c>
      <c r="D36" s="22">
        <v>0</v>
      </c>
      <c r="E36" s="22">
        <v>0</v>
      </c>
      <c r="F36" s="22">
        <f t="shared" si="0"/>
        <v>0</v>
      </c>
      <c r="G36" s="22">
        <v>0</v>
      </c>
      <c r="H36" s="22">
        <v>0</v>
      </c>
      <c r="I36" s="22">
        <f t="shared" si="1"/>
        <v>0</v>
      </c>
      <c r="J36" s="22">
        <v>0</v>
      </c>
      <c r="K36" s="22">
        <v>0</v>
      </c>
      <c r="L36" s="22">
        <f t="shared" si="2"/>
        <v>0</v>
      </c>
      <c r="M36" s="22">
        <v>4</v>
      </c>
      <c r="N36" s="22">
        <v>3</v>
      </c>
      <c r="O36" s="22">
        <f t="shared" si="3"/>
        <v>7</v>
      </c>
      <c r="P36" s="22">
        <v>0</v>
      </c>
      <c r="Q36" s="22">
        <v>0</v>
      </c>
      <c r="R36" s="22">
        <f t="shared" si="4"/>
        <v>0</v>
      </c>
      <c r="S36" s="22">
        <v>7</v>
      </c>
      <c r="T36" s="22">
        <v>0</v>
      </c>
      <c r="U36" s="22">
        <f t="shared" si="5"/>
        <v>7</v>
      </c>
      <c r="V36" s="22">
        <v>12</v>
      </c>
      <c r="W36" s="22">
        <v>35</v>
      </c>
      <c r="X36" s="22">
        <f t="shared" si="6"/>
        <v>47</v>
      </c>
      <c r="Y36" s="22">
        <v>0</v>
      </c>
      <c r="Z36" s="22">
        <v>16</v>
      </c>
      <c r="AA36" s="22">
        <f t="shared" si="7"/>
        <v>16</v>
      </c>
      <c r="AB36" s="22">
        <v>0</v>
      </c>
      <c r="AC36" s="22">
        <v>0</v>
      </c>
      <c r="AD36" s="22">
        <f t="shared" si="8"/>
        <v>0</v>
      </c>
      <c r="AE36" s="22">
        <f t="shared" si="9"/>
        <v>23</v>
      </c>
      <c r="AF36" s="22">
        <f t="shared" si="10"/>
        <v>54</v>
      </c>
      <c r="AG36" s="24">
        <f t="shared" si="11"/>
        <v>77</v>
      </c>
      <c r="AH36" s="20"/>
      <c r="AI36" s="3"/>
      <c r="AJ36" s="3"/>
      <c r="AL36" s="3"/>
      <c r="AM36" s="3"/>
      <c r="AN36" s="3"/>
      <c r="AO36" s="3"/>
      <c r="AP36" s="3"/>
      <c r="AQ36" s="3"/>
      <c r="AR36" s="3"/>
      <c r="AS36" s="3"/>
      <c r="AT36" s="3"/>
      <c r="AV36" s="2"/>
      <c r="AX36" s="5"/>
      <c r="AZ36" s="4"/>
      <c r="BD36" s="4"/>
    </row>
    <row r="37" spans="1:60" x14ac:dyDescent="0.25">
      <c r="A37" s="125">
        <v>949</v>
      </c>
      <c r="B37" s="47">
        <v>33</v>
      </c>
      <c r="C37" s="84" t="s">
        <v>186</v>
      </c>
      <c r="D37" s="127">
        <v>0</v>
      </c>
      <c r="E37" s="22">
        <v>0</v>
      </c>
      <c r="F37" s="22">
        <f t="shared" si="0"/>
        <v>0</v>
      </c>
      <c r="G37" s="22">
        <v>0</v>
      </c>
      <c r="H37" s="22">
        <v>0</v>
      </c>
      <c r="I37" s="22">
        <f t="shared" si="1"/>
        <v>0</v>
      </c>
      <c r="J37" s="22">
        <v>0</v>
      </c>
      <c r="K37" s="22">
        <v>0</v>
      </c>
      <c r="L37" s="22">
        <f t="shared" si="2"/>
        <v>0</v>
      </c>
      <c r="M37" s="22">
        <v>1</v>
      </c>
      <c r="N37" s="22">
        <v>0</v>
      </c>
      <c r="O37" s="22">
        <f t="shared" si="3"/>
        <v>1</v>
      </c>
      <c r="P37" s="22">
        <v>0</v>
      </c>
      <c r="Q37" s="22">
        <v>0</v>
      </c>
      <c r="R37" s="22">
        <f t="shared" si="4"/>
        <v>0</v>
      </c>
      <c r="S37" s="22">
        <v>0</v>
      </c>
      <c r="T37" s="22">
        <v>0</v>
      </c>
      <c r="U37" s="22">
        <f t="shared" si="5"/>
        <v>0</v>
      </c>
      <c r="V37" s="22">
        <v>3</v>
      </c>
      <c r="W37" s="22">
        <v>0</v>
      </c>
      <c r="X37" s="22">
        <f t="shared" si="6"/>
        <v>3</v>
      </c>
      <c r="Y37" s="22">
        <v>11</v>
      </c>
      <c r="Z37" s="22">
        <v>0</v>
      </c>
      <c r="AA37" s="22">
        <f t="shared" si="7"/>
        <v>11</v>
      </c>
      <c r="AB37" s="22">
        <v>0</v>
      </c>
      <c r="AC37" s="22">
        <v>0</v>
      </c>
      <c r="AD37" s="22">
        <f t="shared" si="8"/>
        <v>0</v>
      </c>
      <c r="AE37" s="22">
        <f t="shared" si="9"/>
        <v>15</v>
      </c>
      <c r="AF37" s="22">
        <f t="shared" si="10"/>
        <v>0</v>
      </c>
      <c r="AG37" s="24">
        <f t="shared" si="11"/>
        <v>15</v>
      </c>
      <c r="AH37" s="20"/>
      <c r="AI37" s="3"/>
      <c r="AJ37" s="3"/>
      <c r="AL37" s="3"/>
      <c r="AM37" s="3"/>
      <c r="AN37" s="3"/>
      <c r="AO37" s="3"/>
      <c r="AP37" s="3"/>
      <c r="AQ37" s="3"/>
      <c r="AR37" s="3"/>
      <c r="AS37" s="3"/>
      <c r="AT37" s="3"/>
      <c r="AV37" s="2"/>
      <c r="AX37" s="5"/>
      <c r="AZ37" s="4"/>
      <c r="BA37" s="4"/>
      <c r="BD37" s="4"/>
    </row>
    <row r="38" spans="1:60" x14ac:dyDescent="0.25">
      <c r="A38" s="125">
        <v>979</v>
      </c>
      <c r="B38" s="47">
        <v>34</v>
      </c>
      <c r="C38" s="85" t="s">
        <v>187</v>
      </c>
      <c r="D38" s="22">
        <v>0</v>
      </c>
      <c r="E38" s="22">
        <v>0</v>
      </c>
      <c r="F38" s="22">
        <f t="shared" si="0"/>
        <v>0</v>
      </c>
      <c r="G38" s="22">
        <v>0</v>
      </c>
      <c r="H38" s="22">
        <v>0</v>
      </c>
      <c r="I38" s="22">
        <f t="shared" si="1"/>
        <v>0</v>
      </c>
      <c r="J38" s="22">
        <v>0</v>
      </c>
      <c r="K38" s="22">
        <v>0</v>
      </c>
      <c r="L38" s="22">
        <f t="shared" si="2"/>
        <v>0</v>
      </c>
      <c r="M38" s="22">
        <v>2</v>
      </c>
      <c r="N38" s="22">
        <v>0</v>
      </c>
      <c r="O38" s="22">
        <f t="shared" si="3"/>
        <v>2</v>
      </c>
      <c r="P38" s="22">
        <v>0</v>
      </c>
      <c r="Q38" s="22">
        <v>0</v>
      </c>
      <c r="R38" s="22">
        <f t="shared" si="4"/>
        <v>0</v>
      </c>
      <c r="S38" s="22">
        <v>0</v>
      </c>
      <c r="T38" s="22">
        <v>0</v>
      </c>
      <c r="U38" s="22">
        <f t="shared" si="5"/>
        <v>0</v>
      </c>
      <c r="V38" s="22">
        <v>3</v>
      </c>
      <c r="W38" s="22">
        <v>0</v>
      </c>
      <c r="X38" s="22">
        <f t="shared" si="6"/>
        <v>3</v>
      </c>
      <c r="Y38" s="22">
        <v>0</v>
      </c>
      <c r="Z38" s="22">
        <v>0</v>
      </c>
      <c r="AA38" s="22">
        <f t="shared" si="7"/>
        <v>0</v>
      </c>
      <c r="AB38" s="22">
        <v>0</v>
      </c>
      <c r="AC38" s="22">
        <v>0</v>
      </c>
      <c r="AD38" s="22">
        <f t="shared" si="8"/>
        <v>0</v>
      </c>
      <c r="AE38" s="22">
        <f t="shared" si="9"/>
        <v>5</v>
      </c>
      <c r="AF38" s="22">
        <f t="shared" si="10"/>
        <v>0</v>
      </c>
      <c r="AG38" s="24">
        <f t="shared" si="11"/>
        <v>5</v>
      </c>
      <c r="AH38" s="11"/>
      <c r="AQ38" s="3"/>
      <c r="AR38" s="3"/>
      <c r="AS38" s="3"/>
      <c r="AT38" s="3"/>
      <c r="AV38" s="2"/>
      <c r="AX38" s="5"/>
      <c r="AZ38" s="4"/>
      <c r="BA38" s="4"/>
      <c r="BD38" s="4"/>
    </row>
    <row r="39" spans="1:60" x14ac:dyDescent="0.25">
      <c r="A39" s="125">
        <v>965</v>
      </c>
      <c r="B39" s="47">
        <v>35</v>
      </c>
      <c r="C39" s="84" t="s">
        <v>188</v>
      </c>
      <c r="D39" s="22">
        <v>0</v>
      </c>
      <c r="E39" s="22">
        <v>0</v>
      </c>
      <c r="F39" s="22">
        <f t="shared" si="0"/>
        <v>0</v>
      </c>
      <c r="G39" s="22">
        <v>0</v>
      </c>
      <c r="H39" s="22">
        <v>0</v>
      </c>
      <c r="I39" s="22">
        <f t="shared" si="1"/>
        <v>0</v>
      </c>
      <c r="J39" s="22">
        <v>0</v>
      </c>
      <c r="K39" s="22">
        <v>0</v>
      </c>
      <c r="L39" s="22">
        <f t="shared" si="2"/>
        <v>0</v>
      </c>
      <c r="M39" s="22">
        <v>0</v>
      </c>
      <c r="N39" s="22">
        <v>12</v>
      </c>
      <c r="O39" s="22">
        <f t="shared" si="3"/>
        <v>12</v>
      </c>
      <c r="P39" s="22">
        <v>0</v>
      </c>
      <c r="Q39" s="22">
        <v>0</v>
      </c>
      <c r="R39" s="22">
        <f t="shared" si="4"/>
        <v>0</v>
      </c>
      <c r="S39" s="22">
        <v>0</v>
      </c>
      <c r="T39" s="22">
        <v>0</v>
      </c>
      <c r="U39" s="22">
        <f t="shared" si="5"/>
        <v>0</v>
      </c>
      <c r="V39" s="22">
        <v>0</v>
      </c>
      <c r="W39" s="22">
        <v>73</v>
      </c>
      <c r="X39" s="22">
        <f t="shared" si="6"/>
        <v>73</v>
      </c>
      <c r="Y39" s="22">
        <v>0</v>
      </c>
      <c r="Z39" s="22">
        <v>0</v>
      </c>
      <c r="AA39" s="22">
        <f t="shared" si="7"/>
        <v>0</v>
      </c>
      <c r="AB39" s="22">
        <v>0</v>
      </c>
      <c r="AC39" s="22">
        <v>0</v>
      </c>
      <c r="AD39" s="22">
        <f t="shared" si="8"/>
        <v>0</v>
      </c>
      <c r="AE39" s="22">
        <f t="shared" si="9"/>
        <v>0</v>
      </c>
      <c r="AF39" s="22">
        <f t="shared" si="10"/>
        <v>85</v>
      </c>
      <c r="AG39" s="24">
        <f t="shared" si="11"/>
        <v>85</v>
      </c>
      <c r="AH39" s="20"/>
      <c r="AI39" s="3"/>
      <c r="AJ39" s="3"/>
      <c r="AL39" s="3"/>
      <c r="AM39" s="3"/>
      <c r="AN39" s="3"/>
      <c r="AO39" s="3"/>
      <c r="AP39" s="3"/>
      <c r="AQ39" s="3"/>
      <c r="AR39" s="3"/>
      <c r="AS39" s="3"/>
      <c r="AT39" s="3"/>
      <c r="AV39" s="2"/>
      <c r="AX39" s="5"/>
      <c r="AZ39" s="4"/>
      <c r="BA39" s="4"/>
      <c r="BB39" s="4"/>
      <c r="BD39" s="4"/>
    </row>
    <row r="40" spans="1:60" x14ac:dyDescent="0.25">
      <c r="A40" s="125">
        <v>951</v>
      </c>
      <c r="B40" s="47">
        <v>36</v>
      </c>
      <c r="C40" s="85" t="s">
        <v>161</v>
      </c>
      <c r="D40" s="22">
        <v>0</v>
      </c>
      <c r="E40" s="22">
        <v>0</v>
      </c>
      <c r="F40" s="22">
        <f t="shared" si="0"/>
        <v>0</v>
      </c>
      <c r="G40" s="22">
        <v>0</v>
      </c>
      <c r="H40" s="22">
        <v>0</v>
      </c>
      <c r="I40" s="22">
        <f t="shared" si="1"/>
        <v>0</v>
      </c>
      <c r="J40" s="22">
        <v>0</v>
      </c>
      <c r="K40" s="22">
        <v>0</v>
      </c>
      <c r="L40" s="22">
        <f t="shared" si="2"/>
        <v>0</v>
      </c>
      <c r="M40" s="22">
        <v>97</v>
      </c>
      <c r="N40" s="22">
        <v>0</v>
      </c>
      <c r="O40" s="22">
        <f t="shared" si="3"/>
        <v>97</v>
      </c>
      <c r="P40" s="22">
        <v>0</v>
      </c>
      <c r="Q40" s="22">
        <v>0</v>
      </c>
      <c r="R40" s="22">
        <f t="shared" si="4"/>
        <v>0</v>
      </c>
      <c r="S40" s="22">
        <v>0</v>
      </c>
      <c r="T40" s="22">
        <v>0</v>
      </c>
      <c r="U40" s="22">
        <f t="shared" si="5"/>
        <v>0</v>
      </c>
      <c r="V40" s="22">
        <v>116</v>
      </c>
      <c r="W40" s="22">
        <v>0</v>
      </c>
      <c r="X40" s="22">
        <f t="shared" si="6"/>
        <v>116</v>
      </c>
      <c r="Y40" s="22">
        <v>32</v>
      </c>
      <c r="Z40" s="22">
        <v>0</v>
      </c>
      <c r="AA40" s="22">
        <f t="shared" si="7"/>
        <v>32</v>
      </c>
      <c r="AB40" s="22">
        <v>0</v>
      </c>
      <c r="AC40" s="22">
        <v>0</v>
      </c>
      <c r="AD40" s="22">
        <f t="shared" si="8"/>
        <v>0</v>
      </c>
      <c r="AE40" s="22">
        <f t="shared" si="9"/>
        <v>245</v>
      </c>
      <c r="AF40" s="22">
        <f t="shared" si="10"/>
        <v>0</v>
      </c>
      <c r="AG40" s="24">
        <f t="shared" si="11"/>
        <v>245</v>
      </c>
      <c r="AH40" s="20"/>
      <c r="AI40" s="3"/>
      <c r="AJ40" s="3"/>
      <c r="AL40" s="3"/>
      <c r="AM40" s="3"/>
      <c r="AN40" s="3"/>
      <c r="AO40" s="3"/>
      <c r="AP40" s="3"/>
    </row>
    <row r="41" spans="1:60" x14ac:dyDescent="0.25">
      <c r="A41" s="125">
        <v>954</v>
      </c>
      <c r="B41" s="47">
        <v>37</v>
      </c>
      <c r="C41" s="85" t="s">
        <v>189</v>
      </c>
      <c r="D41" s="22">
        <v>0</v>
      </c>
      <c r="E41" s="22">
        <v>0</v>
      </c>
      <c r="F41" s="22">
        <f t="shared" si="0"/>
        <v>0</v>
      </c>
      <c r="G41" s="22">
        <v>0</v>
      </c>
      <c r="H41" s="22">
        <v>0</v>
      </c>
      <c r="I41" s="22">
        <f t="shared" si="1"/>
        <v>0</v>
      </c>
      <c r="J41" s="22">
        <v>0</v>
      </c>
      <c r="K41" s="22">
        <v>0</v>
      </c>
      <c r="L41" s="22">
        <f t="shared" si="2"/>
        <v>0</v>
      </c>
      <c r="M41" s="22">
        <v>0</v>
      </c>
      <c r="N41" s="22">
        <v>0</v>
      </c>
      <c r="O41" s="22">
        <f t="shared" si="3"/>
        <v>0</v>
      </c>
      <c r="P41" s="22">
        <v>0</v>
      </c>
      <c r="Q41" s="22">
        <v>0</v>
      </c>
      <c r="R41" s="22">
        <f t="shared" si="4"/>
        <v>0</v>
      </c>
      <c r="S41" s="22">
        <v>0</v>
      </c>
      <c r="T41" s="22">
        <v>0</v>
      </c>
      <c r="U41" s="22">
        <f t="shared" si="5"/>
        <v>0</v>
      </c>
      <c r="V41" s="22">
        <v>0</v>
      </c>
      <c r="W41" s="22">
        <v>0</v>
      </c>
      <c r="X41" s="22">
        <f t="shared" si="6"/>
        <v>0</v>
      </c>
      <c r="Y41" s="22">
        <v>7</v>
      </c>
      <c r="Z41" s="22">
        <v>0</v>
      </c>
      <c r="AA41" s="22">
        <f t="shared" si="7"/>
        <v>7</v>
      </c>
      <c r="AB41" s="22">
        <v>0</v>
      </c>
      <c r="AC41" s="22">
        <v>0</v>
      </c>
      <c r="AD41" s="22">
        <f t="shared" si="8"/>
        <v>0</v>
      </c>
      <c r="AE41" s="22">
        <f t="shared" si="9"/>
        <v>7</v>
      </c>
      <c r="AF41" s="22">
        <f t="shared" si="10"/>
        <v>0</v>
      </c>
      <c r="AG41" s="24">
        <f t="shared" si="11"/>
        <v>7</v>
      </c>
      <c r="AH41" s="20"/>
      <c r="AI41" s="3"/>
      <c r="AJ41" s="3"/>
      <c r="AL41" s="3"/>
      <c r="AM41" s="3"/>
      <c r="AN41" s="3"/>
      <c r="AO41" s="3"/>
      <c r="AP41" s="3"/>
    </row>
    <row r="42" spans="1:60" x14ac:dyDescent="0.25">
      <c r="A42" s="125">
        <v>955</v>
      </c>
      <c r="B42" s="47">
        <v>38</v>
      </c>
      <c r="C42" s="85" t="s">
        <v>190</v>
      </c>
      <c r="D42" s="22">
        <v>0</v>
      </c>
      <c r="E42" s="22">
        <v>0</v>
      </c>
      <c r="F42" s="22">
        <f t="shared" si="0"/>
        <v>0</v>
      </c>
      <c r="G42" s="22">
        <v>0</v>
      </c>
      <c r="H42" s="22">
        <v>0</v>
      </c>
      <c r="I42" s="22">
        <f t="shared" si="1"/>
        <v>0</v>
      </c>
      <c r="J42" s="22">
        <v>0</v>
      </c>
      <c r="K42" s="22">
        <v>0</v>
      </c>
      <c r="L42" s="22">
        <f t="shared" si="2"/>
        <v>0</v>
      </c>
      <c r="M42" s="22">
        <v>324</v>
      </c>
      <c r="N42" s="22">
        <v>0</v>
      </c>
      <c r="O42" s="22">
        <f t="shared" si="3"/>
        <v>324</v>
      </c>
      <c r="P42" s="22">
        <v>0</v>
      </c>
      <c r="Q42" s="22">
        <v>0</v>
      </c>
      <c r="R42" s="22">
        <f t="shared" si="4"/>
        <v>0</v>
      </c>
      <c r="S42" s="22">
        <v>0</v>
      </c>
      <c r="T42" s="22">
        <v>0</v>
      </c>
      <c r="U42" s="22">
        <f t="shared" si="5"/>
        <v>0</v>
      </c>
      <c r="V42" s="22">
        <v>632</v>
      </c>
      <c r="W42" s="22">
        <v>0</v>
      </c>
      <c r="X42" s="22">
        <f t="shared" si="6"/>
        <v>632</v>
      </c>
      <c r="Y42" s="22">
        <v>274</v>
      </c>
      <c r="Z42" s="22">
        <v>0</v>
      </c>
      <c r="AA42" s="22">
        <f t="shared" si="7"/>
        <v>274</v>
      </c>
      <c r="AB42" s="22">
        <v>0</v>
      </c>
      <c r="AC42" s="22">
        <v>0</v>
      </c>
      <c r="AD42" s="22">
        <f t="shared" si="8"/>
        <v>0</v>
      </c>
      <c r="AE42" s="22">
        <f t="shared" si="9"/>
        <v>1230</v>
      </c>
      <c r="AF42" s="22">
        <f t="shared" si="10"/>
        <v>0</v>
      </c>
      <c r="AG42" s="24">
        <f t="shared" si="11"/>
        <v>1230</v>
      </c>
      <c r="AH42" s="20"/>
      <c r="AI42" s="3"/>
      <c r="AJ42" s="3"/>
      <c r="AL42" s="3"/>
      <c r="AM42" s="3"/>
      <c r="AN42" s="3"/>
      <c r="AO42" s="3"/>
      <c r="AP42" s="3"/>
      <c r="AQ42" s="3"/>
      <c r="AR42" s="3"/>
      <c r="AS42" s="3"/>
      <c r="AT42" s="3"/>
      <c r="AV42" s="2"/>
      <c r="AX42" s="5"/>
      <c r="AZ42" s="4"/>
    </row>
    <row r="43" spans="1:60" x14ac:dyDescent="0.25">
      <c r="A43" s="125">
        <v>957</v>
      </c>
      <c r="B43" s="47">
        <v>39</v>
      </c>
      <c r="C43" s="85" t="s">
        <v>162</v>
      </c>
      <c r="D43" s="22">
        <v>0</v>
      </c>
      <c r="E43" s="22">
        <v>0</v>
      </c>
      <c r="F43" s="22">
        <f t="shared" si="0"/>
        <v>0</v>
      </c>
      <c r="G43" s="22">
        <v>0</v>
      </c>
      <c r="H43" s="22">
        <v>0</v>
      </c>
      <c r="I43" s="22">
        <f t="shared" si="1"/>
        <v>0</v>
      </c>
      <c r="J43" s="22">
        <v>0</v>
      </c>
      <c r="K43" s="22">
        <v>0</v>
      </c>
      <c r="L43" s="22">
        <f t="shared" si="2"/>
        <v>0</v>
      </c>
      <c r="M43" s="22">
        <v>2</v>
      </c>
      <c r="N43" s="22">
        <v>0</v>
      </c>
      <c r="O43" s="22">
        <f t="shared" si="3"/>
        <v>2</v>
      </c>
      <c r="P43" s="22">
        <v>0</v>
      </c>
      <c r="Q43" s="22">
        <v>0</v>
      </c>
      <c r="R43" s="22">
        <f t="shared" si="4"/>
        <v>0</v>
      </c>
      <c r="S43" s="22">
        <v>0</v>
      </c>
      <c r="T43" s="22">
        <v>0</v>
      </c>
      <c r="U43" s="22">
        <f t="shared" si="5"/>
        <v>0</v>
      </c>
      <c r="V43" s="22">
        <v>0</v>
      </c>
      <c r="W43" s="22">
        <v>0</v>
      </c>
      <c r="X43" s="22">
        <f t="shared" si="6"/>
        <v>0</v>
      </c>
      <c r="Y43" s="22">
        <v>0</v>
      </c>
      <c r="Z43" s="22">
        <v>0</v>
      </c>
      <c r="AA43" s="22">
        <f t="shared" si="7"/>
        <v>0</v>
      </c>
      <c r="AB43" s="22">
        <v>0</v>
      </c>
      <c r="AC43" s="22">
        <v>0</v>
      </c>
      <c r="AD43" s="22">
        <f t="shared" si="8"/>
        <v>0</v>
      </c>
      <c r="AE43" s="22">
        <f t="shared" si="9"/>
        <v>2</v>
      </c>
      <c r="AF43" s="22">
        <f t="shared" si="10"/>
        <v>0</v>
      </c>
      <c r="AG43" s="24">
        <f t="shared" si="11"/>
        <v>2</v>
      </c>
      <c r="AH43" s="20"/>
      <c r="AI43" s="3"/>
      <c r="AJ43" s="3"/>
      <c r="AL43" s="3"/>
      <c r="AM43" s="3"/>
      <c r="AN43" s="3"/>
      <c r="AO43" s="3"/>
      <c r="AP43" s="3"/>
    </row>
    <row r="44" spans="1:60" x14ac:dyDescent="0.25">
      <c r="A44" s="125">
        <v>932</v>
      </c>
      <c r="B44" s="47">
        <v>40</v>
      </c>
      <c r="C44" s="85" t="s">
        <v>167</v>
      </c>
      <c r="D44" s="22">
        <v>0</v>
      </c>
      <c r="E44" s="22">
        <v>0</v>
      </c>
      <c r="F44" s="22">
        <f t="shared" si="0"/>
        <v>0</v>
      </c>
      <c r="G44" s="22">
        <v>0</v>
      </c>
      <c r="H44" s="22">
        <v>0</v>
      </c>
      <c r="I44" s="22">
        <f t="shared" si="1"/>
        <v>0</v>
      </c>
      <c r="J44" s="22">
        <v>0</v>
      </c>
      <c r="K44" s="22">
        <v>0</v>
      </c>
      <c r="L44" s="22">
        <f t="shared" si="2"/>
        <v>0</v>
      </c>
      <c r="M44" s="22">
        <v>0</v>
      </c>
      <c r="N44" s="22">
        <v>0</v>
      </c>
      <c r="O44" s="22">
        <f t="shared" si="3"/>
        <v>0</v>
      </c>
      <c r="P44" s="22">
        <v>0</v>
      </c>
      <c r="Q44" s="22">
        <v>0</v>
      </c>
      <c r="R44" s="22">
        <f t="shared" si="4"/>
        <v>0</v>
      </c>
      <c r="S44" s="22">
        <v>0</v>
      </c>
      <c r="T44" s="22">
        <v>0</v>
      </c>
      <c r="U44" s="22">
        <f t="shared" si="5"/>
        <v>0</v>
      </c>
      <c r="V44" s="22">
        <v>24</v>
      </c>
      <c r="W44" s="22">
        <v>0</v>
      </c>
      <c r="X44" s="22">
        <f t="shared" si="6"/>
        <v>24</v>
      </c>
      <c r="Y44" s="22">
        <v>2</v>
      </c>
      <c r="Z44" s="22">
        <v>0</v>
      </c>
      <c r="AA44" s="22">
        <f t="shared" si="7"/>
        <v>2</v>
      </c>
      <c r="AB44" s="22">
        <v>0</v>
      </c>
      <c r="AC44" s="22">
        <v>0</v>
      </c>
      <c r="AD44" s="22">
        <f t="shared" si="8"/>
        <v>0</v>
      </c>
      <c r="AE44" s="22">
        <f t="shared" si="9"/>
        <v>26</v>
      </c>
      <c r="AF44" s="22">
        <f t="shared" si="10"/>
        <v>0</v>
      </c>
      <c r="AG44" s="24">
        <f t="shared" si="11"/>
        <v>26</v>
      </c>
      <c r="AH44" s="20"/>
      <c r="AI44" s="3"/>
      <c r="AJ44" s="3"/>
      <c r="AL44" s="3"/>
      <c r="AM44" s="3"/>
      <c r="AN44" s="3"/>
      <c r="AO44" s="3"/>
      <c r="AP44" s="3"/>
      <c r="AQ44" s="3"/>
      <c r="AR44" s="3"/>
      <c r="AS44" s="3"/>
      <c r="AT44" s="3"/>
      <c r="AV44" s="2"/>
      <c r="AX44" s="5"/>
      <c r="AZ44" s="4"/>
    </row>
    <row r="45" spans="1:60" x14ac:dyDescent="0.25">
      <c r="A45" s="126" t="s">
        <v>216</v>
      </c>
      <c r="B45" s="47">
        <v>41</v>
      </c>
      <c r="C45" s="84" t="s">
        <v>211</v>
      </c>
      <c r="D45" s="22">
        <v>0</v>
      </c>
      <c r="E45" s="22">
        <v>0</v>
      </c>
      <c r="F45" s="22">
        <f t="shared" si="0"/>
        <v>0</v>
      </c>
      <c r="G45" s="22">
        <v>0</v>
      </c>
      <c r="H45" s="22">
        <v>0</v>
      </c>
      <c r="I45" s="22">
        <f t="shared" si="1"/>
        <v>0</v>
      </c>
      <c r="J45" s="22">
        <v>0</v>
      </c>
      <c r="K45" s="22">
        <v>0</v>
      </c>
      <c r="L45" s="22">
        <f t="shared" si="2"/>
        <v>0</v>
      </c>
      <c r="M45" s="22">
        <v>0</v>
      </c>
      <c r="N45" s="22">
        <v>0</v>
      </c>
      <c r="O45" s="22">
        <f t="shared" si="3"/>
        <v>0</v>
      </c>
      <c r="P45" s="22">
        <v>0</v>
      </c>
      <c r="Q45" s="22">
        <v>0</v>
      </c>
      <c r="R45" s="22">
        <f t="shared" si="4"/>
        <v>0</v>
      </c>
      <c r="S45" s="22">
        <v>0</v>
      </c>
      <c r="T45" s="22">
        <v>0</v>
      </c>
      <c r="U45" s="22">
        <f t="shared" si="5"/>
        <v>0</v>
      </c>
      <c r="V45" s="22">
        <v>0</v>
      </c>
      <c r="W45" s="22">
        <v>0</v>
      </c>
      <c r="X45" s="22">
        <f t="shared" si="6"/>
        <v>0</v>
      </c>
      <c r="Y45" s="22">
        <v>20</v>
      </c>
      <c r="Z45" s="22">
        <v>0</v>
      </c>
      <c r="AA45" s="22">
        <f t="shared" si="7"/>
        <v>20</v>
      </c>
      <c r="AB45" s="22">
        <v>0</v>
      </c>
      <c r="AC45" s="22">
        <v>0</v>
      </c>
      <c r="AD45" s="22">
        <f t="shared" si="8"/>
        <v>0</v>
      </c>
      <c r="AE45" s="22">
        <f t="shared" si="9"/>
        <v>20</v>
      </c>
      <c r="AF45" s="22">
        <f t="shared" si="10"/>
        <v>0</v>
      </c>
      <c r="AG45" s="24">
        <f t="shared" si="11"/>
        <v>20</v>
      </c>
      <c r="AH45" s="20"/>
      <c r="AI45" s="3"/>
      <c r="AJ45" s="3"/>
      <c r="AL45" s="3"/>
      <c r="AM45" s="3"/>
      <c r="AN45" s="3"/>
      <c r="AO45" s="3"/>
      <c r="AP45" s="3"/>
      <c r="AQ45" s="3"/>
      <c r="AR45" s="3"/>
      <c r="AS45" s="3"/>
      <c r="AT45" s="3"/>
      <c r="AV45" s="2"/>
      <c r="AX45" s="5"/>
      <c r="AZ45" s="4"/>
    </row>
    <row r="46" spans="1:60" x14ac:dyDescent="0.25">
      <c r="A46" s="125">
        <v>967</v>
      </c>
      <c r="B46" s="47">
        <v>42</v>
      </c>
      <c r="C46" s="84" t="s">
        <v>191</v>
      </c>
      <c r="D46" s="22">
        <v>0</v>
      </c>
      <c r="E46" s="22">
        <v>0</v>
      </c>
      <c r="F46" s="22">
        <f t="shared" si="0"/>
        <v>0</v>
      </c>
      <c r="G46" s="22">
        <v>0</v>
      </c>
      <c r="H46" s="22">
        <v>0</v>
      </c>
      <c r="I46" s="22">
        <f t="shared" si="1"/>
        <v>0</v>
      </c>
      <c r="J46" s="22">
        <v>0</v>
      </c>
      <c r="K46" s="22">
        <v>0</v>
      </c>
      <c r="L46" s="22">
        <f t="shared" si="2"/>
        <v>0</v>
      </c>
      <c r="M46" s="22">
        <v>650</v>
      </c>
      <c r="N46" s="22">
        <v>0</v>
      </c>
      <c r="O46" s="22">
        <f t="shared" si="3"/>
        <v>650</v>
      </c>
      <c r="P46" s="22">
        <v>0</v>
      </c>
      <c r="Q46" s="22">
        <v>0</v>
      </c>
      <c r="R46" s="22">
        <f t="shared" si="4"/>
        <v>0</v>
      </c>
      <c r="S46" s="22">
        <v>0</v>
      </c>
      <c r="T46" s="22">
        <v>0</v>
      </c>
      <c r="U46" s="22">
        <f t="shared" si="5"/>
        <v>0</v>
      </c>
      <c r="V46" s="22">
        <v>713</v>
      </c>
      <c r="W46" s="22">
        <v>0</v>
      </c>
      <c r="X46" s="22">
        <f t="shared" si="6"/>
        <v>713</v>
      </c>
      <c r="Y46" s="22">
        <v>1586</v>
      </c>
      <c r="Z46" s="22">
        <v>0</v>
      </c>
      <c r="AA46" s="22">
        <f t="shared" si="7"/>
        <v>1586</v>
      </c>
      <c r="AB46" s="22">
        <v>0</v>
      </c>
      <c r="AC46" s="22">
        <v>0</v>
      </c>
      <c r="AD46" s="22">
        <f t="shared" si="8"/>
        <v>0</v>
      </c>
      <c r="AE46" s="22">
        <f t="shared" si="9"/>
        <v>2949</v>
      </c>
      <c r="AF46" s="22">
        <f t="shared" si="10"/>
        <v>0</v>
      </c>
      <c r="AG46" s="24">
        <f t="shared" si="11"/>
        <v>2949</v>
      </c>
      <c r="AH46" s="20"/>
      <c r="AI46" s="3"/>
      <c r="AJ46" s="3"/>
      <c r="AL46" s="3"/>
      <c r="AM46" s="3"/>
      <c r="AN46" s="3"/>
      <c r="AO46" s="3"/>
      <c r="AP46" s="3"/>
      <c r="AQ46" s="3"/>
      <c r="AR46" s="3"/>
      <c r="AS46" s="3"/>
      <c r="AT46" s="3"/>
      <c r="AV46" s="2"/>
      <c r="AX46" s="5"/>
      <c r="AZ46" s="4"/>
    </row>
    <row r="47" spans="1:60" x14ac:dyDescent="0.25">
      <c r="A47" s="125">
        <v>900</v>
      </c>
      <c r="B47" s="47">
        <v>43</v>
      </c>
      <c r="C47" s="85" t="s">
        <v>196</v>
      </c>
      <c r="D47" s="22">
        <v>0</v>
      </c>
      <c r="E47" s="22">
        <v>0</v>
      </c>
      <c r="F47" s="22">
        <f t="shared" si="0"/>
        <v>0</v>
      </c>
      <c r="G47" s="22">
        <v>0</v>
      </c>
      <c r="H47" s="22">
        <v>0</v>
      </c>
      <c r="I47" s="22">
        <f t="shared" si="1"/>
        <v>0</v>
      </c>
      <c r="J47" s="22">
        <v>0</v>
      </c>
      <c r="K47" s="22">
        <v>0</v>
      </c>
      <c r="L47" s="22">
        <f t="shared" si="2"/>
        <v>0</v>
      </c>
      <c r="M47" s="22">
        <v>2055</v>
      </c>
      <c r="N47" s="22">
        <v>0</v>
      </c>
      <c r="O47" s="22">
        <f t="shared" si="3"/>
        <v>2055</v>
      </c>
      <c r="P47" s="22">
        <v>0</v>
      </c>
      <c r="Q47" s="22">
        <v>0</v>
      </c>
      <c r="R47" s="22">
        <f t="shared" si="4"/>
        <v>0</v>
      </c>
      <c r="S47" s="22">
        <v>0</v>
      </c>
      <c r="T47" s="22">
        <v>0</v>
      </c>
      <c r="U47" s="22">
        <f t="shared" si="5"/>
        <v>0</v>
      </c>
      <c r="V47" s="22">
        <v>2456</v>
      </c>
      <c r="W47" s="22">
        <v>0</v>
      </c>
      <c r="X47" s="22">
        <f t="shared" si="6"/>
        <v>2456</v>
      </c>
      <c r="Y47" s="22">
        <v>0</v>
      </c>
      <c r="Z47" s="22">
        <v>0</v>
      </c>
      <c r="AA47" s="22">
        <f t="shared" si="7"/>
        <v>0</v>
      </c>
      <c r="AB47" s="22">
        <v>0</v>
      </c>
      <c r="AC47" s="22">
        <v>0</v>
      </c>
      <c r="AD47" s="22">
        <f t="shared" si="8"/>
        <v>0</v>
      </c>
      <c r="AE47" s="22">
        <f t="shared" si="9"/>
        <v>4511</v>
      </c>
      <c r="AF47" s="22">
        <f t="shared" si="10"/>
        <v>0</v>
      </c>
      <c r="AG47" s="24">
        <f t="shared" si="11"/>
        <v>4511</v>
      </c>
      <c r="AH47" s="20"/>
      <c r="AI47" s="3"/>
      <c r="AJ47" s="3"/>
      <c r="AL47" s="3"/>
      <c r="AM47" s="3"/>
      <c r="AN47" s="3"/>
      <c r="AO47" s="3"/>
      <c r="AP47" s="3"/>
      <c r="AQ47" s="3"/>
      <c r="AR47" s="3"/>
      <c r="AS47" s="3"/>
      <c r="AT47" s="3"/>
      <c r="AV47" s="2"/>
      <c r="AX47" s="5"/>
      <c r="AZ47" s="4"/>
    </row>
    <row r="48" spans="1:60" x14ac:dyDescent="0.25">
      <c r="A48" s="125">
        <v>971</v>
      </c>
      <c r="B48" s="47">
        <v>44</v>
      </c>
      <c r="C48" s="84" t="s">
        <v>192</v>
      </c>
      <c r="D48" s="22">
        <v>0</v>
      </c>
      <c r="E48" s="22">
        <v>0</v>
      </c>
      <c r="F48" s="22">
        <f t="shared" si="0"/>
        <v>0</v>
      </c>
      <c r="G48" s="22">
        <v>0</v>
      </c>
      <c r="H48" s="22">
        <v>0</v>
      </c>
      <c r="I48" s="22">
        <f t="shared" si="1"/>
        <v>0</v>
      </c>
      <c r="J48" s="22">
        <v>0</v>
      </c>
      <c r="K48" s="22">
        <v>0</v>
      </c>
      <c r="L48" s="22">
        <f t="shared" si="2"/>
        <v>0</v>
      </c>
      <c r="M48" s="22">
        <v>0</v>
      </c>
      <c r="N48" s="22">
        <v>0</v>
      </c>
      <c r="O48" s="22">
        <f t="shared" si="3"/>
        <v>0</v>
      </c>
      <c r="P48" s="22">
        <v>0</v>
      </c>
      <c r="Q48" s="22">
        <v>0</v>
      </c>
      <c r="R48" s="22">
        <f t="shared" si="4"/>
        <v>0</v>
      </c>
      <c r="S48" s="22">
        <v>0</v>
      </c>
      <c r="T48" s="22">
        <v>0</v>
      </c>
      <c r="U48" s="22">
        <f t="shared" si="5"/>
        <v>0</v>
      </c>
      <c r="V48" s="22">
        <v>303</v>
      </c>
      <c r="W48" s="22">
        <v>3</v>
      </c>
      <c r="X48" s="22">
        <f t="shared" si="6"/>
        <v>306</v>
      </c>
      <c r="Y48" s="22">
        <v>74</v>
      </c>
      <c r="Z48" s="22">
        <v>0</v>
      </c>
      <c r="AA48" s="22">
        <f t="shared" si="7"/>
        <v>74</v>
      </c>
      <c r="AB48" s="22">
        <v>0</v>
      </c>
      <c r="AC48" s="22">
        <v>0</v>
      </c>
      <c r="AD48" s="22">
        <f t="shared" si="8"/>
        <v>0</v>
      </c>
      <c r="AE48" s="22">
        <f t="shared" si="9"/>
        <v>377</v>
      </c>
      <c r="AF48" s="22">
        <f t="shared" si="10"/>
        <v>3</v>
      </c>
      <c r="AG48" s="24">
        <f t="shared" si="11"/>
        <v>380</v>
      </c>
      <c r="AH48" s="20"/>
      <c r="AI48" s="3"/>
      <c r="AJ48" s="3"/>
      <c r="AL48" s="3"/>
      <c r="AM48" s="3"/>
      <c r="AN48" s="3"/>
      <c r="AO48" s="3"/>
      <c r="AP48" s="3"/>
      <c r="AQ48" s="3"/>
      <c r="AR48" s="3"/>
      <c r="AS48" s="3"/>
      <c r="AT48" s="3"/>
      <c r="AV48" s="2"/>
      <c r="AX48" s="5"/>
      <c r="AZ48" s="4"/>
    </row>
    <row r="49" spans="1:56" x14ac:dyDescent="0.25">
      <c r="A49" s="125">
        <v>977</v>
      </c>
      <c r="B49" s="47">
        <v>45</v>
      </c>
      <c r="C49" s="85" t="s">
        <v>193</v>
      </c>
      <c r="D49" s="22">
        <v>0</v>
      </c>
      <c r="E49" s="22">
        <v>0</v>
      </c>
      <c r="F49" s="22">
        <f t="shared" si="0"/>
        <v>0</v>
      </c>
      <c r="G49" s="22">
        <v>0</v>
      </c>
      <c r="H49" s="22">
        <v>0</v>
      </c>
      <c r="I49" s="22">
        <f t="shared" si="1"/>
        <v>0</v>
      </c>
      <c r="J49" s="22">
        <v>0</v>
      </c>
      <c r="K49" s="22">
        <v>0</v>
      </c>
      <c r="L49" s="22">
        <f t="shared" si="2"/>
        <v>0</v>
      </c>
      <c r="M49" s="22">
        <v>0</v>
      </c>
      <c r="N49" s="22">
        <v>0</v>
      </c>
      <c r="O49" s="22">
        <f t="shared" si="3"/>
        <v>0</v>
      </c>
      <c r="P49" s="22">
        <v>0</v>
      </c>
      <c r="Q49" s="22">
        <v>0</v>
      </c>
      <c r="R49" s="22">
        <f t="shared" si="4"/>
        <v>0</v>
      </c>
      <c r="S49" s="22">
        <v>0</v>
      </c>
      <c r="T49" s="22">
        <v>0</v>
      </c>
      <c r="U49" s="22">
        <f t="shared" si="5"/>
        <v>0</v>
      </c>
      <c r="V49" s="22">
        <v>52</v>
      </c>
      <c r="W49" s="22">
        <v>0</v>
      </c>
      <c r="X49" s="22">
        <f t="shared" si="6"/>
        <v>52</v>
      </c>
      <c r="Y49" s="22">
        <v>7</v>
      </c>
      <c r="Z49" s="22">
        <v>0</v>
      </c>
      <c r="AA49" s="22">
        <f t="shared" si="7"/>
        <v>7</v>
      </c>
      <c r="AB49" s="22">
        <v>0</v>
      </c>
      <c r="AC49" s="22">
        <v>0</v>
      </c>
      <c r="AD49" s="22">
        <f t="shared" si="8"/>
        <v>0</v>
      </c>
      <c r="AE49" s="22">
        <f t="shared" si="9"/>
        <v>59</v>
      </c>
      <c r="AF49" s="22">
        <f t="shared" si="10"/>
        <v>0</v>
      </c>
      <c r="AG49" s="24">
        <f t="shared" si="11"/>
        <v>59</v>
      </c>
      <c r="AH49" s="20"/>
      <c r="AI49" s="3"/>
      <c r="AJ49" s="3"/>
      <c r="AL49" s="3"/>
      <c r="AM49" s="3"/>
      <c r="AN49" s="3"/>
      <c r="AO49" s="3"/>
      <c r="AP49" s="3"/>
      <c r="AQ49" s="3"/>
      <c r="AR49" s="3"/>
      <c r="AS49" s="3"/>
      <c r="AT49" s="3"/>
      <c r="AV49" s="2"/>
      <c r="AX49" s="5"/>
      <c r="AZ49" s="4"/>
    </row>
    <row r="50" spans="1:56" x14ac:dyDescent="0.25">
      <c r="A50" s="125">
        <v>950</v>
      </c>
      <c r="B50" s="47">
        <v>46</v>
      </c>
      <c r="C50" s="85" t="s">
        <v>194</v>
      </c>
      <c r="D50" s="22">
        <v>0</v>
      </c>
      <c r="E50" s="22">
        <v>0</v>
      </c>
      <c r="F50" s="22">
        <f t="shared" si="0"/>
        <v>0</v>
      </c>
      <c r="G50" s="22">
        <v>0</v>
      </c>
      <c r="H50" s="22">
        <v>0</v>
      </c>
      <c r="I50" s="22">
        <f t="shared" si="1"/>
        <v>0</v>
      </c>
      <c r="J50" s="22">
        <v>0</v>
      </c>
      <c r="K50" s="22">
        <v>0</v>
      </c>
      <c r="L50" s="22">
        <f t="shared" si="2"/>
        <v>0</v>
      </c>
      <c r="M50" s="22">
        <v>0</v>
      </c>
      <c r="N50" s="22">
        <v>0</v>
      </c>
      <c r="O50" s="22">
        <f t="shared" si="3"/>
        <v>0</v>
      </c>
      <c r="P50" s="22">
        <v>0</v>
      </c>
      <c r="Q50" s="22">
        <v>0</v>
      </c>
      <c r="R50" s="22">
        <f t="shared" si="4"/>
        <v>0</v>
      </c>
      <c r="S50" s="22">
        <v>0</v>
      </c>
      <c r="T50" s="22">
        <v>0</v>
      </c>
      <c r="U50" s="22">
        <f t="shared" si="5"/>
        <v>0</v>
      </c>
      <c r="V50" s="22">
        <v>150</v>
      </c>
      <c r="W50" s="22">
        <v>0</v>
      </c>
      <c r="X50" s="22">
        <f t="shared" si="6"/>
        <v>150</v>
      </c>
      <c r="Y50" s="22">
        <v>0</v>
      </c>
      <c r="Z50" s="22">
        <v>0</v>
      </c>
      <c r="AA50" s="22">
        <f t="shared" si="7"/>
        <v>0</v>
      </c>
      <c r="AB50" s="22">
        <v>0</v>
      </c>
      <c r="AC50" s="22">
        <v>0</v>
      </c>
      <c r="AD50" s="22">
        <f t="shared" si="8"/>
        <v>0</v>
      </c>
      <c r="AE50" s="22">
        <f t="shared" si="9"/>
        <v>150</v>
      </c>
      <c r="AF50" s="22">
        <f t="shared" si="10"/>
        <v>0</v>
      </c>
      <c r="AG50" s="24">
        <f t="shared" si="11"/>
        <v>150</v>
      </c>
      <c r="AH50" s="20"/>
      <c r="AI50" s="3"/>
      <c r="AJ50" s="3"/>
      <c r="AL50" s="3"/>
      <c r="AM50" s="3"/>
      <c r="AN50" s="3"/>
      <c r="AO50" s="3"/>
      <c r="AP50" s="3"/>
      <c r="AQ50" s="3"/>
      <c r="AR50" s="3"/>
      <c r="AS50" s="3"/>
      <c r="AT50" s="3"/>
      <c r="AV50" s="2"/>
      <c r="AX50" s="5"/>
      <c r="AZ50" s="4"/>
    </row>
    <row r="51" spans="1:56" x14ac:dyDescent="0.25">
      <c r="A51" s="125">
        <v>966</v>
      </c>
      <c r="B51" s="47">
        <v>47</v>
      </c>
      <c r="C51" s="85" t="s">
        <v>163</v>
      </c>
      <c r="D51" s="22">
        <v>0</v>
      </c>
      <c r="E51" s="22">
        <v>0</v>
      </c>
      <c r="F51" s="22">
        <f t="shared" si="0"/>
        <v>0</v>
      </c>
      <c r="G51" s="22">
        <v>0</v>
      </c>
      <c r="H51" s="22">
        <v>0</v>
      </c>
      <c r="I51" s="22">
        <f t="shared" si="1"/>
        <v>0</v>
      </c>
      <c r="J51" s="22">
        <v>0</v>
      </c>
      <c r="K51" s="22">
        <v>0</v>
      </c>
      <c r="L51" s="22">
        <f t="shared" si="2"/>
        <v>0</v>
      </c>
      <c r="M51" s="22">
        <v>181</v>
      </c>
      <c r="N51" s="22">
        <v>0</v>
      </c>
      <c r="O51" s="22">
        <f t="shared" si="3"/>
        <v>181</v>
      </c>
      <c r="P51" s="22">
        <v>0</v>
      </c>
      <c r="Q51" s="22">
        <v>0</v>
      </c>
      <c r="R51" s="22">
        <f t="shared" si="4"/>
        <v>0</v>
      </c>
      <c r="S51" s="22">
        <v>0</v>
      </c>
      <c r="T51" s="22">
        <v>0</v>
      </c>
      <c r="U51" s="22">
        <f t="shared" si="5"/>
        <v>0</v>
      </c>
      <c r="V51" s="22">
        <v>2380</v>
      </c>
      <c r="W51" s="22">
        <v>0</v>
      </c>
      <c r="X51" s="22">
        <f t="shared" si="6"/>
        <v>2380</v>
      </c>
      <c r="Y51" s="22">
        <v>0</v>
      </c>
      <c r="Z51" s="22">
        <v>0</v>
      </c>
      <c r="AA51" s="22">
        <f t="shared" si="7"/>
        <v>0</v>
      </c>
      <c r="AB51" s="22">
        <v>0</v>
      </c>
      <c r="AC51" s="22">
        <v>0</v>
      </c>
      <c r="AD51" s="22">
        <f t="shared" si="8"/>
        <v>0</v>
      </c>
      <c r="AE51" s="22">
        <f t="shared" si="9"/>
        <v>2561</v>
      </c>
      <c r="AF51" s="22">
        <f t="shared" si="10"/>
        <v>0</v>
      </c>
      <c r="AG51" s="24">
        <f t="shared" si="11"/>
        <v>2561</v>
      </c>
      <c r="AH51" s="20"/>
      <c r="AI51" s="3"/>
      <c r="AJ51" s="3"/>
      <c r="AL51" s="3"/>
      <c r="AM51" s="3"/>
      <c r="AN51" s="3"/>
      <c r="AO51" s="3"/>
      <c r="AP51" s="3"/>
      <c r="AQ51" s="3"/>
      <c r="AR51" s="3"/>
      <c r="AS51" s="3"/>
      <c r="AT51" s="3"/>
      <c r="AV51" s="2"/>
      <c r="AX51" s="5"/>
      <c r="AZ51" s="4"/>
      <c r="BA51" s="4"/>
      <c r="BB51" s="4"/>
      <c r="BD51" s="4"/>
    </row>
    <row r="52" spans="1:56" x14ac:dyDescent="0.25">
      <c r="A52" s="125">
        <v>973</v>
      </c>
      <c r="B52" s="47">
        <v>48</v>
      </c>
      <c r="C52" s="84" t="s">
        <v>195</v>
      </c>
      <c r="D52" s="53">
        <v>0</v>
      </c>
      <c r="E52" s="53">
        <v>0</v>
      </c>
      <c r="F52" s="53">
        <f t="shared" si="0"/>
        <v>0</v>
      </c>
      <c r="G52" s="53">
        <v>0</v>
      </c>
      <c r="H52" s="53">
        <v>0</v>
      </c>
      <c r="I52" s="53">
        <f t="shared" si="1"/>
        <v>0</v>
      </c>
      <c r="J52" s="53">
        <v>0</v>
      </c>
      <c r="K52" s="53">
        <v>0</v>
      </c>
      <c r="L52" s="53">
        <f t="shared" si="2"/>
        <v>0</v>
      </c>
      <c r="M52" s="53">
        <v>0</v>
      </c>
      <c r="N52" s="53">
        <v>0</v>
      </c>
      <c r="O52" s="53">
        <f t="shared" si="3"/>
        <v>0</v>
      </c>
      <c r="P52" s="53">
        <v>0</v>
      </c>
      <c r="Q52" s="53">
        <v>0</v>
      </c>
      <c r="R52" s="53">
        <f t="shared" si="4"/>
        <v>0</v>
      </c>
      <c r="S52" s="53">
        <v>0</v>
      </c>
      <c r="T52" s="53">
        <v>0</v>
      </c>
      <c r="U52" s="53">
        <f t="shared" si="5"/>
        <v>0</v>
      </c>
      <c r="V52" s="53">
        <v>0</v>
      </c>
      <c r="W52" s="53">
        <v>7</v>
      </c>
      <c r="X52" s="53">
        <f t="shared" si="6"/>
        <v>7</v>
      </c>
      <c r="Y52" s="53">
        <v>0</v>
      </c>
      <c r="Z52" s="53">
        <v>0</v>
      </c>
      <c r="AA52" s="53">
        <f t="shared" si="7"/>
        <v>0</v>
      </c>
      <c r="AB52" s="53">
        <v>0</v>
      </c>
      <c r="AC52" s="53">
        <v>0</v>
      </c>
      <c r="AD52" s="53">
        <f t="shared" si="8"/>
        <v>0</v>
      </c>
      <c r="AE52" s="53">
        <f t="shared" si="9"/>
        <v>0</v>
      </c>
      <c r="AF52" s="53">
        <f t="shared" si="10"/>
        <v>7</v>
      </c>
      <c r="AG52" s="53">
        <f t="shared" si="11"/>
        <v>7</v>
      </c>
      <c r="AH52" s="20"/>
      <c r="AI52" s="3"/>
      <c r="AJ52" s="3"/>
      <c r="AL52" s="3"/>
      <c r="AM52" s="3"/>
      <c r="AN52" s="3"/>
      <c r="AO52" s="3"/>
      <c r="AP52" s="3"/>
      <c r="AQ52" s="3"/>
      <c r="AR52" s="3"/>
      <c r="AS52" s="3"/>
      <c r="AT52" s="3"/>
      <c r="AV52" s="2"/>
      <c r="AX52" s="5"/>
      <c r="AZ52" s="4"/>
    </row>
    <row r="53" spans="1:56" x14ac:dyDescent="0.25">
      <c r="B53" s="46"/>
      <c r="C53" s="30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31"/>
      <c r="AH53" s="20"/>
      <c r="AI53" s="3"/>
      <c r="AJ53" s="3"/>
      <c r="AL53" s="3"/>
      <c r="AM53" s="3"/>
      <c r="AN53" s="3"/>
      <c r="AO53" s="3"/>
      <c r="AP53" s="3"/>
      <c r="AQ53" s="3"/>
      <c r="AR53" s="3"/>
      <c r="AS53" s="3"/>
      <c r="AT53" s="3"/>
      <c r="AV53" s="2"/>
      <c r="AX53" s="5"/>
      <c r="AZ53" s="4"/>
      <c r="BA53" s="4"/>
      <c r="BB53" s="4"/>
      <c r="BD53" s="4"/>
    </row>
    <row r="54" spans="1:56" ht="16.5" thickBot="1" x14ac:dyDescent="0.3">
      <c r="B54" s="48"/>
      <c r="C54" s="29" t="s">
        <v>164</v>
      </c>
      <c r="D54" s="32">
        <f t="shared" ref="D54:AC54" si="12">SUM(D5:D52)</f>
        <v>85</v>
      </c>
      <c r="E54" s="32">
        <f t="shared" si="12"/>
        <v>0</v>
      </c>
      <c r="F54" s="32">
        <f t="shared" si="12"/>
        <v>85</v>
      </c>
      <c r="G54" s="32">
        <f t="shared" ref="G54:I54" si="13">SUM(G5:G52)</f>
        <v>0</v>
      </c>
      <c r="H54" s="32">
        <f t="shared" si="13"/>
        <v>0</v>
      </c>
      <c r="I54" s="32">
        <f t="shared" si="13"/>
        <v>0</v>
      </c>
      <c r="J54" s="32">
        <f t="shared" si="12"/>
        <v>0</v>
      </c>
      <c r="K54" s="32">
        <f t="shared" si="12"/>
        <v>0</v>
      </c>
      <c r="L54" s="32">
        <f t="shared" si="12"/>
        <v>0</v>
      </c>
      <c r="M54" s="32">
        <f t="shared" si="12"/>
        <v>10668</v>
      </c>
      <c r="N54" s="32">
        <f t="shared" si="12"/>
        <v>358</v>
      </c>
      <c r="O54" s="32">
        <f t="shared" si="12"/>
        <v>11026</v>
      </c>
      <c r="P54" s="32">
        <f t="shared" si="12"/>
        <v>3</v>
      </c>
      <c r="Q54" s="32">
        <f t="shared" si="12"/>
        <v>0</v>
      </c>
      <c r="R54" s="32">
        <f t="shared" si="12"/>
        <v>3</v>
      </c>
      <c r="S54" s="32">
        <f t="shared" si="12"/>
        <v>540</v>
      </c>
      <c r="T54" s="32">
        <f t="shared" si="12"/>
        <v>26</v>
      </c>
      <c r="U54" s="32">
        <f t="shared" si="12"/>
        <v>566</v>
      </c>
      <c r="V54" s="32">
        <f t="shared" si="12"/>
        <v>26833</v>
      </c>
      <c r="W54" s="32">
        <f t="shared" si="12"/>
        <v>3526</v>
      </c>
      <c r="X54" s="32">
        <f t="shared" si="12"/>
        <v>30359</v>
      </c>
      <c r="Y54" s="32">
        <f t="shared" si="12"/>
        <v>8552</v>
      </c>
      <c r="Z54" s="32">
        <f t="shared" si="12"/>
        <v>227</v>
      </c>
      <c r="AA54" s="32">
        <f t="shared" si="12"/>
        <v>8779</v>
      </c>
      <c r="AB54" s="32">
        <f t="shared" si="12"/>
        <v>15</v>
      </c>
      <c r="AC54" s="32">
        <f t="shared" si="12"/>
        <v>3</v>
      </c>
      <c r="AD54" s="32">
        <f t="shared" ref="AD54" si="14">SUM(AD5:AD52)</f>
        <v>18</v>
      </c>
      <c r="AE54" s="32">
        <f>SUM(AE5:AE52)</f>
        <v>46696</v>
      </c>
      <c r="AF54" s="32">
        <f>SUM(AF5:AF52)</f>
        <v>4140</v>
      </c>
      <c r="AG54" s="86">
        <f>SUM(AG5:AG52)</f>
        <v>50836</v>
      </c>
      <c r="AH54" s="20"/>
      <c r="AI54" s="3"/>
      <c r="AJ54" s="3"/>
      <c r="AL54" s="3"/>
      <c r="AM54" s="3"/>
      <c r="AN54" s="3"/>
      <c r="AO54" s="3"/>
      <c r="AP54" s="3"/>
      <c r="AQ54" s="3"/>
      <c r="AR54" s="3"/>
      <c r="AS54" s="3"/>
      <c r="AT54" s="3"/>
      <c r="AV54" s="2"/>
      <c r="AX54" s="5"/>
      <c r="AZ54" s="4"/>
      <c r="BA54" s="4"/>
      <c r="BB54" s="4"/>
      <c r="BD54" s="4"/>
    </row>
    <row r="55" spans="1:56" ht="16.5" thickTop="1" x14ac:dyDescent="0.25">
      <c r="B55" s="56"/>
      <c r="C55" s="52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57"/>
      <c r="P55" s="57"/>
      <c r="Q55" s="57"/>
      <c r="R55" s="57"/>
      <c r="S55" s="57"/>
      <c r="T55" s="57"/>
      <c r="U55" s="57"/>
      <c r="V55" s="57"/>
      <c r="W55" s="57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20"/>
      <c r="AI55" s="3"/>
      <c r="AJ55" s="3"/>
      <c r="AL55" s="3"/>
      <c r="AM55" s="3"/>
      <c r="AN55" s="3"/>
      <c r="AO55" s="3"/>
      <c r="AP55" s="3"/>
      <c r="AQ55" s="3"/>
      <c r="AR55" s="3"/>
      <c r="AS55" s="3"/>
      <c r="AT55" s="3"/>
      <c r="AV55" s="2"/>
      <c r="AX55" s="5"/>
      <c r="AZ55" s="4"/>
      <c r="BA55" s="4"/>
      <c r="BB55" s="4"/>
      <c r="BD55" s="4"/>
    </row>
    <row r="56" spans="1:56" x14ac:dyDescent="0.25">
      <c r="B56" s="21" t="s">
        <v>200</v>
      </c>
      <c r="C56" s="11"/>
      <c r="D56" s="57"/>
      <c r="E56" s="57"/>
      <c r="F56" s="57"/>
      <c r="G56" s="57"/>
      <c r="H56" s="57"/>
      <c r="I56" s="57"/>
      <c r="J56" s="57"/>
      <c r="K56" s="57"/>
      <c r="L56" s="57"/>
      <c r="M56" s="57"/>
      <c r="N56" s="57"/>
      <c r="O56" s="57"/>
      <c r="P56" s="57"/>
      <c r="Q56" s="57"/>
      <c r="R56" s="57"/>
      <c r="S56" s="57"/>
      <c r="T56" s="57"/>
      <c r="U56" s="57"/>
      <c r="V56" s="57"/>
      <c r="W56" s="57"/>
      <c r="X56" s="57"/>
      <c r="Y56" s="57"/>
      <c r="Z56" s="57"/>
      <c r="AA56" s="57"/>
      <c r="AB56" s="57"/>
      <c r="AC56" s="57"/>
      <c r="AD56" s="57"/>
      <c r="AE56" s="57"/>
      <c r="AF56" s="57"/>
      <c r="AG56" s="57"/>
      <c r="AH56" s="20"/>
      <c r="AI56" s="3"/>
      <c r="AJ56" s="3"/>
      <c r="AL56" s="3"/>
      <c r="AM56" s="3"/>
      <c r="AN56" s="3"/>
      <c r="AO56" s="3"/>
      <c r="AP56" s="3"/>
      <c r="AQ56" s="3"/>
      <c r="AR56" s="3"/>
      <c r="AS56" s="3"/>
      <c r="AT56" s="3"/>
      <c r="AV56" s="2"/>
      <c r="AX56" s="5"/>
      <c r="AZ56" s="4"/>
      <c r="BA56" s="4"/>
      <c r="BB56" s="4"/>
      <c r="BD56" s="4"/>
    </row>
    <row r="57" spans="1:56" x14ac:dyDescent="0.25">
      <c r="B57" s="21" t="s">
        <v>165</v>
      </c>
      <c r="C57" s="11"/>
      <c r="D57" s="57"/>
      <c r="E57" s="57"/>
      <c r="F57" s="57"/>
      <c r="G57" s="57"/>
      <c r="H57" s="57"/>
      <c r="I57" s="57"/>
      <c r="J57" s="57"/>
      <c r="K57" s="57"/>
      <c r="L57" s="57"/>
      <c r="M57" s="57"/>
      <c r="N57" s="57"/>
      <c r="O57" s="57"/>
      <c r="P57" s="57"/>
      <c r="Q57" s="57"/>
      <c r="R57" s="57"/>
      <c r="S57" s="57"/>
      <c r="T57" s="57"/>
      <c r="U57" s="57"/>
      <c r="V57" s="57"/>
      <c r="W57" s="57"/>
      <c r="X57" s="57"/>
      <c r="Y57" s="57"/>
      <c r="Z57" s="57"/>
      <c r="AA57" s="57"/>
      <c r="AB57" s="57"/>
      <c r="AC57" s="57"/>
      <c r="AD57" s="57"/>
      <c r="AE57" s="57"/>
      <c r="AF57" s="57"/>
      <c r="AG57" s="57"/>
      <c r="AH57" s="20"/>
      <c r="AI57" s="3"/>
      <c r="AJ57" s="3"/>
      <c r="AL57" s="3"/>
      <c r="AM57" s="3"/>
      <c r="AN57" s="3"/>
      <c r="AO57" s="3"/>
      <c r="AP57" s="3"/>
      <c r="AQ57" s="3"/>
      <c r="AR57" s="3"/>
      <c r="AS57" s="3"/>
      <c r="AT57" s="3"/>
      <c r="AV57" s="2"/>
      <c r="AX57" s="5"/>
      <c r="AZ57" s="4"/>
      <c r="BA57" s="4"/>
      <c r="BB57" s="4"/>
      <c r="BD57" s="4"/>
    </row>
    <row r="58" spans="1:56" x14ac:dyDescent="0.25">
      <c r="B58" s="11"/>
      <c r="C58" s="11"/>
      <c r="D58" s="57"/>
      <c r="E58" s="57"/>
      <c r="F58" s="57"/>
      <c r="G58" s="57"/>
      <c r="H58" s="57"/>
      <c r="I58" s="57"/>
      <c r="J58" s="57"/>
      <c r="K58" s="57"/>
      <c r="L58" s="57"/>
      <c r="M58" s="57"/>
      <c r="N58" s="57"/>
      <c r="O58" s="57"/>
      <c r="P58" s="57"/>
      <c r="Q58" s="57"/>
      <c r="R58" s="57"/>
      <c r="S58" s="57"/>
      <c r="T58" s="57"/>
      <c r="U58" s="57"/>
      <c r="V58" s="57"/>
      <c r="W58" s="57"/>
      <c r="X58" s="57"/>
      <c r="Y58" s="57"/>
      <c r="Z58" s="57"/>
      <c r="AA58" s="57"/>
      <c r="AB58" s="57"/>
      <c r="AC58" s="57"/>
      <c r="AD58" s="57"/>
      <c r="AE58" s="57"/>
      <c r="AF58" s="57"/>
      <c r="AG58" s="57"/>
      <c r="AH58" s="20"/>
      <c r="AI58" s="3"/>
      <c r="AJ58" s="3"/>
      <c r="AL58" s="3"/>
      <c r="AM58" s="3"/>
      <c r="AN58" s="3"/>
      <c r="AO58" s="3"/>
      <c r="AP58" s="3"/>
      <c r="AQ58" s="3"/>
      <c r="AR58" s="3"/>
      <c r="AS58" s="3"/>
      <c r="AT58" s="3"/>
      <c r="AV58" s="2"/>
      <c r="AX58" s="5"/>
      <c r="AZ58" s="4"/>
      <c r="BA58" s="4"/>
      <c r="BB58" s="4"/>
      <c r="BD58" s="4"/>
    </row>
    <row r="59" spans="1:56" x14ac:dyDescent="0.25">
      <c r="B59" s="21" t="s">
        <v>214</v>
      </c>
      <c r="C59" s="11"/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7"/>
      <c r="AH59" s="20"/>
      <c r="AI59" s="3"/>
      <c r="AJ59" s="3"/>
      <c r="AL59" s="3"/>
      <c r="AM59" s="3"/>
      <c r="AN59" s="3"/>
      <c r="AO59" s="3"/>
      <c r="AP59" s="3"/>
      <c r="AQ59" s="3"/>
      <c r="AR59" s="3"/>
      <c r="AS59" s="3"/>
      <c r="AT59" s="3"/>
      <c r="AV59" s="2"/>
      <c r="AX59" s="5"/>
      <c r="AZ59" s="4"/>
      <c r="BA59" s="4"/>
      <c r="BB59" s="4"/>
      <c r="BD59" s="4"/>
    </row>
    <row r="60" spans="1:56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20"/>
      <c r="P60" s="11"/>
      <c r="Q60" s="11"/>
      <c r="R60" s="11"/>
      <c r="S60" s="11"/>
      <c r="T60" s="11"/>
      <c r="U60" s="20"/>
      <c r="V60" s="20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20"/>
      <c r="AH60" s="20"/>
      <c r="AI60" s="3"/>
      <c r="AL60" s="3"/>
      <c r="AM60" s="3"/>
      <c r="AN60" s="3"/>
      <c r="AO60" s="3"/>
      <c r="AP60" s="3"/>
      <c r="AQ60" s="3"/>
      <c r="AR60" s="3"/>
      <c r="AS60" s="3"/>
      <c r="AT60" s="3"/>
      <c r="AV60" s="2"/>
    </row>
    <row r="61" spans="1:56" x14ac:dyDescent="0.25">
      <c r="B61" s="49"/>
      <c r="C61" s="21" t="s">
        <v>5</v>
      </c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20"/>
      <c r="P61" s="11"/>
      <c r="Q61" s="11"/>
      <c r="R61" s="11"/>
      <c r="S61" s="11"/>
      <c r="T61" s="11"/>
      <c r="U61" s="20"/>
      <c r="V61" s="20"/>
      <c r="W61" s="11"/>
      <c r="X61" s="11"/>
      <c r="Y61" s="11"/>
      <c r="Z61" s="11"/>
      <c r="AA61" s="11"/>
      <c r="AB61" s="11"/>
      <c r="AC61" s="11"/>
      <c r="AD61" s="11"/>
      <c r="AE61" s="36">
        <f>(D54+J54+M54+P54)</f>
        <v>10756</v>
      </c>
      <c r="AF61" s="36">
        <f>(E54+N54)</f>
        <v>358</v>
      </c>
      <c r="AG61" s="20">
        <f>(AE61+AF61)</f>
        <v>11114</v>
      </c>
      <c r="AH61" s="35">
        <f>(AG61/$AG$54)</f>
        <v>0.21862459674246598</v>
      </c>
      <c r="AI61" s="3"/>
      <c r="AL61" s="3"/>
      <c r="AM61" s="3"/>
      <c r="AN61" s="3"/>
      <c r="AO61" s="3"/>
      <c r="AP61" s="3"/>
      <c r="AQ61" s="3"/>
      <c r="AR61" s="3"/>
      <c r="AS61" s="3"/>
      <c r="AT61" s="3"/>
      <c r="AV61" s="2"/>
    </row>
    <row r="62" spans="1:56" x14ac:dyDescent="0.25">
      <c r="B62" s="49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20"/>
      <c r="P62" s="11"/>
      <c r="Q62" s="11"/>
      <c r="R62" s="11"/>
      <c r="S62" s="11"/>
      <c r="T62" s="11"/>
      <c r="U62" s="20"/>
      <c r="V62" s="20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20"/>
      <c r="AH62" s="20"/>
      <c r="AI62" s="3"/>
      <c r="AL62" s="3"/>
      <c r="AM62" s="3"/>
      <c r="AN62" s="3"/>
      <c r="AO62" s="3"/>
      <c r="AP62" s="3"/>
      <c r="AQ62" s="3"/>
      <c r="AR62" s="3"/>
      <c r="AS62" s="3"/>
      <c r="AT62" s="3"/>
      <c r="AV62" s="2"/>
    </row>
    <row r="63" spans="1:56" x14ac:dyDescent="0.25">
      <c r="B63" s="49"/>
      <c r="C63" s="21" t="s">
        <v>6</v>
      </c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20"/>
      <c r="P63" s="11"/>
      <c r="Q63" s="11"/>
      <c r="R63" s="11"/>
      <c r="S63" s="11"/>
      <c r="T63" s="11"/>
      <c r="U63" s="20"/>
      <c r="V63" s="20"/>
      <c r="W63" s="11"/>
      <c r="X63" s="11"/>
      <c r="Y63" s="11"/>
      <c r="Z63" s="11"/>
      <c r="AA63" s="11"/>
      <c r="AB63" s="11"/>
      <c r="AC63" s="11"/>
      <c r="AD63" s="11"/>
      <c r="AE63" s="36">
        <f>(S54+V54+Y54+AB54)</f>
        <v>35940</v>
      </c>
      <c r="AF63" s="36">
        <f>(T54+W54+Z54+AC54)</f>
        <v>3782</v>
      </c>
      <c r="AG63" s="20">
        <f>(AE63+AF63)</f>
        <v>39722</v>
      </c>
      <c r="AH63" s="35">
        <f>(AG63/$AG$54)</f>
        <v>0.78137540325753407</v>
      </c>
      <c r="AI63" s="3"/>
      <c r="AL63" s="3"/>
      <c r="AM63" s="3"/>
      <c r="AN63" s="3"/>
      <c r="AO63" s="3"/>
      <c r="AP63" s="3"/>
      <c r="AQ63" s="3"/>
      <c r="AR63" s="3"/>
      <c r="AS63" s="3"/>
      <c r="AT63" s="3"/>
      <c r="AV63" s="2"/>
    </row>
  </sheetData>
  <mergeCells count="8">
    <mergeCell ref="D1:F1"/>
    <mergeCell ref="J1:L1"/>
    <mergeCell ref="V1:X1"/>
    <mergeCell ref="Y1:AA1"/>
    <mergeCell ref="AB1:AD1"/>
    <mergeCell ref="G1:I1"/>
    <mergeCell ref="M1:O1"/>
    <mergeCell ref="P1:R1"/>
  </mergeCells>
  <phoneticPr fontId="0" type="noConversion"/>
  <printOptions horizontalCentered="1" gridLines="1" gridLinesSet="0"/>
  <pageMargins left="0.25" right="0.25" top="1" bottom="0.75" header="0.5" footer="0.5"/>
  <pageSetup scale="55" orientation="landscape" r:id="rId1"/>
  <headerFooter alignWithMargins="0">
    <oddHeader>&amp;C&amp;"Arial,Bold"&amp;14 &amp;A EXTERIOR LIGHTING INFORMATION</oddHeader>
    <oddFooter>&amp;C&amp;"Arial,Regular"Page &amp;P of &amp;N&amp;R&amp;"Arial,Regular"&amp;D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20</vt:i4>
      </vt:variant>
    </vt:vector>
  </HeadingPairs>
  <TitlesOfParts>
    <vt:vector size="23" baseType="lpstr">
      <vt:lpstr>2016 INVESTOR OWNED ELECTRIC</vt:lpstr>
      <vt:lpstr>2016 MUNICIPAL ELECTRIC</vt:lpstr>
      <vt:lpstr>2016 RURAL ELECTRIC COOPERATIVE</vt:lpstr>
      <vt:lpstr>'2016 MUNICIPAL ELECTRIC'!\p</vt:lpstr>
      <vt:lpstr>\p</vt:lpstr>
      <vt:lpstr>PAGE_2</vt:lpstr>
      <vt:lpstr>PAGE_3</vt:lpstr>
      <vt:lpstr>PAGE_4</vt:lpstr>
      <vt:lpstr>PAGE_5</vt:lpstr>
      <vt:lpstr>PAGE_6</vt:lpstr>
      <vt:lpstr>PAGE_7</vt:lpstr>
      <vt:lpstr>PAGE_8</vt:lpstr>
      <vt:lpstr>'2016 INVESTOR OWNED ELECTRIC'!Print_Area</vt:lpstr>
      <vt:lpstr>'2016 MUNICIPAL ELECTRIC'!Print_Area</vt:lpstr>
      <vt:lpstr>'2016 RURAL ELECTRIC COOPERATIVE'!Print_Area</vt:lpstr>
      <vt:lpstr>'2016 MUNICIPAL ELECTRIC'!Print_Area_MI</vt:lpstr>
      <vt:lpstr>'2016 RURAL ELECTRIC COOPERATIVE'!Print_Area_MI</vt:lpstr>
      <vt:lpstr>Print_Area_MI</vt:lpstr>
      <vt:lpstr>'2016 INVESTOR OWNED ELECTRIC'!Print_Titles</vt:lpstr>
      <vt:lpstr>'2016 MUNICIPAL ELECTRIC'!Print_Titles</vt:lpstr>
      <vt:lpstr>'2016 RURAL ELECTRIC COOPERATIVE'!Print_Titles</vt:lpstr>
      <vt:lpstr>'2016 MUNICIPAL ELECTRIC'!Print_Titles_MI</vt:lpstr>
      <vt:lpstr>'2016 RURAL ELECTRIC COOPERATIVE'!Print_Titles_MI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User11</dc:creator>
  <cp:lastModifiedBy>Teresa McConnell</cp:lastModifiedBy>
  <cp:lastPrinted>2016-06-28T14:03:39Z</cp:lastPrinted>
  <dcterms:created xsi:type="dcterms:W3CDTF">1999-11-03T16:53:39Z</dcterms:created>
  <dcterms:modified xsi:type="dcterms:W3CDTF">2017-11-02T12:38:58Z</dcterms:modified>
</cp:coreProperties>
</file>